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320" windowHeight="12075"/>
  </bookViews>
  <sheets>
    <sheet name="Гос.бюджет (кор)" sheetId="1" r:id="rId1"/>
  </sheets>
  <externalReferences>
    <externalReference r:id="rId2"/>
  </externalReferences>
  <definedNames>
    <definedName name="_xlnm.Print_Titles" localSheetId="0">'Гос.бюджет (кор)'!$C:$C,'Гос.бюджет (кор)'!$4:$6</definedName>
    <definedName name="_xlnm.Print_Area" localSheetId="0">'Гос.бюджет (кор)'!$A$1:$R$77</definedName>
  </definedNames>
  <calcPr calcId="145621"/>
</workbook>
</file>

<file path=xl/calcChain.xml><?xml version="1.0" encoding="utf-8"?>
<calcChain xmlns="http://schemas.openxmlformats.org/spreadsheetml/2006/main">
  <c r="R77" i="1" l="1"/>
  <c r="Q77" i="1"/>
  <c r="O77" i="1"/>
  <c r="N77" i="1"/>
  <c r="L77" i="1"/>
  <c r="K77" i="1"/>
  <c r="I77" i="1"/>
  <c r="H77" i="1"/>
  <c r="E77" i="1"/>
  <c r="R76" i="1"/>
  <c r="Q76" i="1"/>
  <c r="O76" i="1"/>
  <c r="N76" i="1"/>
  <c r="L76" i="1"/>
  <c r="K76" i="1"/>
  <c r="I76" i="1"/>
  <c r="H76" i="1"/>
  <c r="E76" i="1"/>
  <c r="R75" i="1"/>
  <c r="Q75" i="1"/>
  <c r="O75" i="1"/>
  <c r="N75" i="1"/>
  <c r="L75" i="1"/>
  <c r="K75" i="1"/>
  <c r="I75" i="1"/>
  <c r="H75" i="1"/>
  <c r="E75" i="1"/>
  <c r="R74" i="1"/>
  <c r="Q74" i="1"/>
  <c r="O74" i="1"/>
  <c r="N74" i="1"/>
  <c r="L74" i="1"/>
  <c r="K74" i="1"/>
  <c r="I74" i="1"/>
  <c r="H74" i="1"/>
  <c r="E74" i="1"/>
  <c r="R73" i="1"/>
  <c r="Q73" i="1"/>
  <c r="O73" i="1"/>
  <c r="N73" i="1"/>
  <c r="L73" i="1"/>
  <c r="K73" i="1"/>
  <c r="I73" i="1"/>
  <c r="H73" i="1"/>
  <c r="E73" i="1"/>
  <c r="R72" i="1"/>
  <c r="Q72" i="1"/>
  <c r="O72" i="1"/>
  <c r="N72" i="1"/>
  <c r="L72" i="1"/>
  <c r="K72" i="1"/>
  <c r="I72" i="1"/>
  <c r="H72" i="1"/>
  <c r="E72" i="1"/>
  <c r="R71" i="1"/>
  <c r="Q71" i="1"/>
  <c r="O71" i="1"/>
  <c r="N71" i="1"/>
  <c r="L71" i="1"/>
  <c r="K71" i="1"/>
  <c r="I71" i="1"/>
  <c r="H71" i="1"/>
  <c r="E71" i="1"/>
  <c r="R70" i="1"/>
  <c r="Q70" i="1"/>
  <c r="O70" i="1"/>
  <c r="N70" i="1"/>
  <c r="L70" i="1"/>
  <c r="K70" i="1"/>
  <c r="I70" i="1"/>
  <c r="H70" i="1"/>
  <c r="E70" i="1"/>
  <c r="R69" i="1"/>
  <c r="Q69" i="1"/>
  <c r="O69" i="1"/>
  <c r="N69" i="1"/>
  <c r="L69" i="1"/>
  <c r="K69" i="1"/>
  <c r="I69" i="1"/>
  <c r="H69" i="1"/>
  <c r="E69" i="1"/>
  <c r="R68" i="1"/>
  <c r="Q68" i="1"/>
  <c r="O68" i="1"/>
  <c r="N68" i="1"/>
  <c r="L68" i="1"/>
  <c r="K68" i="1"/>
  <c r="I68" i="1"/>
  <c r="H68" i="1"/>
  <c r="R67" i="1"/>
  <c r="Q67" i="1"/>
  <c r="O67" i="1"/>
  <c r="N67" i="1"/>
  <c r="L67" i="1"/>
  <c r="K67" i="1"/>
  <c r="I67" i="1"/>
  <c r="H67" i="1"/>
  <c r="R66" i="1"/>
  <c r="Q66" i="1"/>
  <c r="O66" i="1"/>
  <c r="N66" i="1"/>
  <c r="L66" i="1"/>
  <c r="K66" i="1"/>
  <c r="I66" i="1"/>
  <c r="H66" i="1"/>
  <c r="E66" i="1"/>
  <c r="R65" i="1"/>
  <c r="Q65" i="1"/>
  <c r="O65" i="1"/>
  <c r="N65" i="1"/>
  <c r="L65" i="1"/>
  <c r="K65" i="1"/>
  <c r="I65" i="1"/>
  <c r="H65" i="1"/>
  <c r="E65" i="1"/>
  <c r="R64" i="1"/>
  <c r="Q64" i="1"/>
  <c r="O64" i="1"/>
  <c r="N64" i="1"/>
  <c r="L64" i="1"/>
  <c r="K64" i="1"/>
  <c r="I64" i="1"/>
  <c r="H64" i="1"/>
  <c r="E64" i="1"/>
  <c r="R63" i="1"/>
  <c r="Q63" i="1"/>
  <c r="O63" i="1"/>
  <c r="N63" i="1"/>
  <c r="L63" i="1"/>
  <c r="K63" i="1"/>
  <c r="I63" i="1"/>
  <c r="H63" i="1"/>
  <c r="E63" i="1"/>
  <c r="R62" i="1"/>
  <c r="Q62" i="1"/>
  <c r="O62" i="1"/>
  <c r="N62" i="1"/>
  <c r="L62" i="1"/>
  <c r="K62" i="1"/>
  <c r="I62" i="1"/>
  <c r="H62" i="1"/>
  <c r="E62" i="1"/>
  <c r="Q61" i="1"/>
  <c r="N61" i="1"/>
  <c r="L61" i="1"/>
  <c r="K61" i="1"/>
  <c r="I61" i="1"/>
  <c r="H61" i="1"/>
  <c r="E61" i="1"/>
  <c r="R60" i="1"/>
  <c r="Q60" i="1"/>
  <c r="O60" i="1"/>
  <c r="N60" i="1"/>
  <c r="L60" i="1"/>
  <c r="K60" i="1"/>
  <c r="I60" i="1"/>
  <c r="H60" i="1"/>
  <c r="E60" i="1"/>
  <c r="R59" i="1"/>
  <c r="Q59" i="1"/>
  <c r="O59" i="1"/>
  <c r="N59" i="1"/>
  <c r="L59" i="1"/>
  <c r="K59" i="1"/>
  <c r="I59" i="1"/>
  <c r="H59" i="1"/>
  <c r="E59" i="1"/>
  <c r="R58" i="1"/>
  <c r="Q58" i="1"/>
  <c r="O58" i="1"/>
  <c r="N58" i="1"/>
  <c r="L58" i="1"/>
  <c r="K58" i="1"/>
  <c r="I58" i="1"/>
  <c r="H58" i="1"/>
  <c r="E58" i="1"/>
  <c r="R57" i="1"/>
  <c r="Q57" i="1"/>
  <c r="O57" i="1"/>
  <c r="N57" i="1"/>
  <c r="L57" i="1"/>
  <c r="K57" i="1"/>
  <c r="I57" i="1"/>
  <c r="H57" i="1"/>
  <c r="E57" i="1"/>
  <c r="R56" i="1"/>
  <c r="Q56" i="1"/>
  <c r="O56" i="1"/>
  <c r="N56" i="1"/>
  <c r="L56" i="1"/>
  <c r="K56" i="1"/>
  <c r="I56" i="1"/>
  <c r="H56" i="1"/>
  <c r="E56" i="1"/>
  <c r="R55" i="1"/>
  <c r="Q55" i="1"/>
  <c r="O55" i="1"/>
  <c r="N55" i="1"/>
  <c r="L55" i="1"/>
  <c r="K55" i="1"/>
  <c r="I55" i="1"/>
  <c r="H55" i="1"/>
  <c r="E55" i="1"/>
  <c r="R54" i="1"/>
  <c r="Q54" i="1"/>
  <c r="O54" i="1"/>
  <c r="N54" i="1"/>
  <c r="L54" i="1"/>
  <c r="K54" i="1"/>
  <c r="I54" i="1"/>
  <c r="H54" i="1"/>
  <c r="E54" i="1"/>
  <c r="R53" i="1"/>
  <c r="Q53" i="1"/>
  <c r="O53" i="1"/>
  <c r="N53" i="1"/>
  <c r="L53" i="1"/>
  <c r="K53" i="1"/>
  <c r="I53" i="1"/>
  <c r="H53" i="1"/>
  <c r="E53" i="1"/>
  <c r="R52" i="1"/>
  <c r="Q52" i="1"/>
  <c r="O52" i="1"/>
  <c r="N52" i="1"/>
  <c r="L52" i="1"/>
  <c r="K52" i="1"/>
  <c r="I52" i="1"/>
  <c r="H52" i="1"/>
  <c r="E52" i="1"/>
  <c r="R51" i="1"/>
  <c r="Q51" i="1"/>
  <c r="O51" i="1"/>
  <c r="N51" i="1"/>
  <c r="L51" i="1"/>
  <c r="K51" i="1"/>
  <c r="I51" i="1"/>
  <c r="H51" i="1"/>
  <c r="E51" i="1"/>
  <c r="R50" i="1"/>
  <c r="Q50" i="1"/>
  <c r="O50" i="1"/>
  <c r="N50" i="1"/>
  <c r="L50" i="1"/>
  <c r="K50" i="1"/>
  <c r="I50" i="1"/>
  <c r="H50" i="1"/>
  <c r="E50" i="1"/>
  <c r="R49" i="1"/>
  <c r="Q49" i="1"/>
  <c r="O49" i="1"/>
  <c r="N49" i="1"/>
  <c r="L49" i="1"/>
  <c r="K49" i="1"/>
  <c r="I49" i="1"/>
  <c r="H49" i="1"/>
  <c r="E49" i="1"/>
  <c r="R48" i="1"/>
  <c r="Q48" i="1"/>
  <c r="N48" i="1"/>
  <c r="L48" i="1"/>
  <c r="K48" i="1"/>
  <c r="I48" i="1"/>
  <c r="H48" i="1"/>
  <c r="E48" i="1"/>
  <c r="R47" i="1"/>
  <c r="Q47" i="1"/>
  <c r="O47" i="1"/>
  <c r="N47" i="1"/>
  <c r="L47" i="1"/>
  <c r="K47" i="1"/>
  <c r="I47" i="1"/>
  <c r="H47" i="1"/>
  <c r="E47" i="1"/>
  <c r="R46" i="1"/>
  <c r="Q46" i="1"/>
  <c r="O46" i="1"/>
  <c r="N46" i="1"/>
  <c r="L46" i="1"/>
  <c r="K46" i="1"/>
  <c r="I46" i="1"/>
  <c r="H46" i="1"/>
  <c r="E46" i="1"/>
  <c r="R45" i="1"/>
  <c r="Q45" i="1"/>
  <c r="O45" i="1"/>
  <c r="N45" i="1"/>
  <c r="L45" i="1"/>
  <c r="K45" i="1"/>
  <c r="I45" i="1"/>
  <c r="H45" i="1"/>
  <c r="E45" i="1"/>
  <c r="R44" i="1"/>
  <c r="Q44" i="1"/>
  <c r="O44" i="1"/>
  <c r="N44" i="1"/>
  <c r="L44" i="1"/>
  <c r="K44" i="1"/>
  <c r="I44" i="1"/>
  <c r="H44" i="1"/>
  <c r="E44" i="1"/>
  <c r="R43" i="1"/>
  <c r="Q43" i="1"/>
  <c r="O43" i="1"/>
  <c r="N43" i="1"/>
  <c r="L43" i="1"/>
  <c r="K43" i="1"/>
  <c r="I43" i="1"/>
  <c r="H43" i="1"/>
  <c r="E43" i="1"/>
  <c r="R42" i="1"/>
  <c r="Q42" i="1"/>
  <c r="O42" i="1"/>
  <c r="N42" i="1"/>
  <c r="L42" i="1"/>
  <c r="K42" i="1"/>
  <c r="I42" i="1"/>
  <c r="H42" i="1"/>
  <c r="E42" i="1"/>
  <c r="R41" i="1"/>
  <c r="Q41" i="1"/>
  <c r="O41" i="1"/>
  <c r="N41" i="1"/>
  <c r="L41" i="1"/>
  <c r="K41" i="1"/>
  <c r="I41" i="1"/>
  <c r="H41" i="1"/>
  <c r="E41" i="1"/>
  <c r="R40" i="1"/>
  <c r="Q40" i="1"/>
  <c r="O40" i="1"/>
  <c r="N40" i="1"/>
  <c r="L40" i="1"/>
  <c r="K40" i="1"/>
  <c r="I40" i="1"/>
  <c r="H40" i="1"/>
  <c r="E40" i="1"/>
  <c r="R39" i="1"/>
  <c r="Q39" i="1"/>
  <c r="O39" i="1"/>
  <c r="N39" i="1"/>
  <c r="L39" i="1"/>
  <c r="K39" i="1"/>
  <c r="I39" i="1"/>
  <c r="H39" i="1"/>
  <c r="E39" i="1"/>
  <c r="R38" i="1"/>
  <c r="Q38" i="1"/>
  <c r="O38" i="1"/>
  <c r="N38" i="1"/>
  <c r="L38" i="1"/>
  <c r="K38" i="1"/>
  <c r="I38" i="1"/>
  <c r="H38" i="1"/>
  <c r="E38" i="1"/>
  <c r="R37" i="1"/>
  <c r="Q37" i="1"/>
  <c r="O37" i="1"/>
  <c r="N37" i="1"/>
  <c r="L37" i="1"/>
  <c r="K37" i="1"/>
  <c r="I37" i="1"/>
  <c r="H37" i="1"/>
  <c r="E37" i="1"/>
  <c r="R36" i="1"/>
  <c r="Q36" i="1"/>
  <c r="O36" i="1"/>
  <c r="N36" i="1"/>
  <c r="L36" i="1"/>
  <c r="K36" i="1"/>
  <c r="I36" i="1"/>
  <c r="H36" i="1"/>
  <c r="E36" i="1"/>
  <c r="R35" i="1"/>
  <c r="Q35" i="1"/>
  <c r="O35" i="1"/>
  <c r="N35" i="1"/>
  <c r="L35" i="1"/>
  <c r="K35" i="1"/>
  <c r="I35" i="1"/>
  <c r="H35" i="1"/>
  <c r="E35" i="1"/>
  <c r="R34" i="1"/>
  <c r="Q34" i="1"/>
  <c r="O34" i="1"/>
  <c r="N34" i="1"/>
  <c r="L34" i="1"/>
  <c r="K34" i="1"/>
  <c r="I34" i="1"/>
  <c r="H34" i="1"/>
  <c r="E34" i="1"/>
  <c r="R33" i="1"/>
  <c r="Q33" i="1"/>
  <c r="O33" i="1"/>
  <c r="N33" i="1"/>
  <c r="L33" i="1"/>
  <c r="K33" i="1"/>
  <c r="I33" i="1"/>
  <c r="H33" i="1"/>
  <c r="E33" i="1"/>
  <c r="R32" i="1"/>
  <c r="Q32" i="1"/>
  <c r="O32" i="1"/>
  <c r="N32" i="1"/>
  <c r="L32" i="1"/>
  <c r="K32" i="1"/>
  <c r="I32" i="1"/>
  <c r="H32" i="1"/>
  <c r="E32" i="1"/>
  <c r="R31" i="1"/>
  <c r="Q31" i="1"/>
  <c r="O31" i="1"/>
  <c r="N31" i="1"/>
  <c r="L31" i="1"/>
  <c r="K31" i="1"/>
  <c r="I31" i="1"/>
  <c r="H31" i="1"/>
  <c r="E31" i="1"/>
  <c r="R30" i="1"/>
  <c r="Q30" i="1"/>
  <c r="O30" i="1"/>
  <c r="N30" i="1"/>
  <c r="L30" i="1"/>
  <c r="K30" i="1"/>
  <c r="I30" i="1"/>
  <c r="H30" i="1"/>
  <c r="E30" i="1"/>
  <c r="R29" i="1"/>
  <c r="Q29" i="1"/>
  <c r="O29" i="1"/>
  <c r="N29" i="1"/>
  <c r="L29" i="1"/>
  <c r="K29" i="1"/>
  <c r="I29" i="1"/>
  <c r="H29" i="1"/>
  <c r="E29" i="1"/>
  <c r="R28" i="1"/>
  <c r="Q28" i="1"/>
  <c r="O28" i="1"/>
  <c r="N28" i="1"/>
  <c r="L28" i="1"/>
  <c r="K28" i="1"/>
  <c r="I28" i="1"/>
  <c r="H28" i="1"/>
  <c r="E28" i="1"/>
  <c r="R27" i="1"/>
  <c r="Q27" i="1"/>
  <c r="O27" i="1"/>
  <c r="N27" i="1"/>
  <c r="L27" i="1"/>
  <c r="K27" i="1"/>
  <c r="I27" i="1"/>
  <c r="H27" i="1"/>
  <c r="E27" i="1"/>
  <c r="R26" i="1"/>
  <c r="Q26" i="1"/>
  <c r="O26" i="1"/>
  <c r="N26" i="1"/>
  <c r="L26" i="1"/>
  <c r="K26" i="1"/>
  <c r="I26" i="1"/>
  <c r="H26" i="1"/>
  <c r="E26" i="1"/>
  <c r="R25" i="1"/>
  <c r="Q25" i="1"/>
  <c r="O25" i="1"/>
  <c r="N25" i="1"/>
  <c r="L25" i="1"/>
  <c r="K25" i="1"/>
  <c r="I25" i="1"/>
  <c r="H25" i="1"/>
  <c r="E25" i="1"/>
  <c r="R24" i="1"/>
  <c r="Q24" i="1"/>
  <c r="O24" i="1"/>
  <c r="N24" i="1"/>
  <c r="L24" i="1"/>
  <c r="K24" i="1"/>
  <c r="I24" i="1"/>
  <c r="H24" i="1"/>
  <c r="E24" i="1"/>
  <c r="R23" i="1"/>
  <c r="Q23" i="1"/>
  <c r="O23" i="1"/>
  <c r="N23" i="1"/>
  <c r="L23" i="1"/>
  <c r="K23" i="1"/>
  <c r="I23" i="1"/>
  <c r="H23" i="1"/>
  <c r="E23" i="1"/>
  <c r="R22" i="1"/>
  <c r="Q22" i="1"/>
  <c r="O22" i="1"/>
  <c r="N22" i="1"/>
  <c r="L22" i="1"/>
  <c r="K22" i="1"/>
  <c r="I22" i="1"/>
  <c r="H22" i="1"/>
  <c r="E22" i="1"/>
  <c r="R21" i="1"/>
  <c r="Q21" i="1"/>
  <c r="O21" i="1"/>
  <c r="N21" i="1"/>
  <c r="L21" i="1"/>
  <c r="K21" i="1"/>
  <c r="I21" i="1"/>
  <c r="H21" i="1"/>
  <c r="E21" i="1"/>
  <c r="R20" i="1"/>
  <c r="Q20" i="1"/>
  <c r="O20" i="1"/>
  <c r="N20" i="1"/>
  <c r="L20" i="1"/>
  <c r="K20" i="1"/>
  <c r="I20" i="1"/>
  <c r="H20" i="1"/>
  <c r="E20" i="1"/>
  <c r="R19" i="1"/>
  <c r="Q19" i="1"/>
  <c r="O19" i="1"/>
  <c r="N19" i="1"/>
  <c r="L19" i="1"/>
  <c r="K19" i="1"/>
  <c r="I19" i="1"/>
  <c r="H19" i="1"/>
  <c r="E19" i="1"/>
  <c r="R18" i="1"/>
  <c r="Q18" i="1"/>
  <c r="O18" i="1"/>
  <c r="N18" i="1"/>
  <c r="L18" i="1"/>
  <c r="K18" i="1"/>
  <c r="I18" i="1"/>
  <c r="H18" i="1"/>
  <c r="E18" i="1"/>
  <c r="R17" i="1"/>
  <c r="Q17" i="1"/>
  <c r="O17" i="1"/>
  <c r="N17" i="1"/>
  <c r="L17" i="1"/>
  <c r="K17" i="1"/>
  <c r="I17" i="1"/>
  <c r="H17" i="1"/>
  <c r="E17" i="1"/>
  <c r="R16" i="1"/>
  <c r="Q16" i="1"/>
  <c r="O16" i="1"/>
  <c r="N16" i="1"/>
  <c r="L16" i="1"/>
  <c r="K16" i="1"/>
  <c r="I16" i="1"/>
  <c r="H16" i="1"/>
  <c r="E16" i="1"/>
  <c r="R15" i="1"/>
  <c r="Q15" i="1"/>
  <c r="O15" i="1"/>
  <c r="N15" i="1"/>
  <c r="L15" i="1"/>
  <c r="K15" i="1"/>
  <c r="I15" i="1"/>
  <c r="H15" i="1"/>
  <c r="E15" i="1"/>
  <c r="R14" i="1"/>
  <c r="Q14" i="1"/>
  <c r="O14" i="1"/>
  <c r="N14" i="1"/>
  <c r="L14" i="1"/>
  <c r="K14" i="1"/>
  <c r="I14" i="1"/>
  <c r="H14" i="1"/>
  <c r="E14" i="1"/>
  <c r="R13" i="1"/>
  <c r="Q13" i="1"/>
  <c r="O13" i="1"/>
  <c r="N13" i="1"/>
  <c r="L13" i="1"/>
  <c r="K13" i="1"/>
  <c r="I13" i="1"/>
  <c r="H13" i="1"/>
  <c r="E13" i="1"/>
  <c r="R12" i="1"/>
  <c r="Q12" i="1"/>
  <c r="O12" i="1"/>
  <c r="N12" i="1"/>
  <c r="L12" i="1"/>
  <c r="K12" i="1"/>
  <c r="I12" i="1"/>
  <c r="H12" i="1"/>
  <c r="E12" i="1"/>
  <c r="R11" i="1"/>
  <c r="Q11" i="1"/>
  <c r="O11" i="1"/>
  <c r="N11" i="1"/>
  <c r="L11" i="1"/>
  <c r="K11" i="1"/>
  <c r="I11" i="1"/>
  <c r="H11" i="1"/>
  <c r="E11" i="1"/>
  <c r="R10" i="1"/>
  <c r="Q10" i="1"/>
  <c r="O10" i="1"/>
  <c r="N10" i="1"/>
  <c r="L10" i="1"/>
  <c r="K10" i="1"/>
  <c r="I10" i="1"/>
  <c r="H10" i="1"/>
  <c r="E10" i="1"/>
  <c r="R9" i="1"/>
  <c r="Q9" i="1"/>
  <c r="O9" i="1"/>
  <c r="N9" i="1"/>
  <c r="L9" i="1"/>
  <c r="K9" i="1"/>
  <c r="I9" i="1"/>
  <c r="H9" i="1"/>
  <c r="E9" i="1"/>
  <c r="R7" i="1"/>
  <c r="O7" i="1"/>
  <c r="L7" i="1"/>
  <c r="I7" i="1"/>
  <c r="M6" i="1"/>
  <c r="J6" i="1"/>
</calcChain>
</file>

<file path=xl/sharedStrings.xml><?xml version="1.0" encoding="utf-8"?>
<sst xmlns="http://schemas.openxmlformats.org/spreadsheetml/2006/main" count="99" uniqueCount="82">
  <si>
    <t xml:space="preserve"> </t>
  </si>
  <si>
    <t>(млн. сом)</t>
  </si>
  <si>
    <t>Государственный бюджет</t>
  </si>
  <si>
    <t>в % к ВВП</t>
  </si>
  <si>
    <t xml:space="preserve">2010
</t>
  </si>
  <si>
    <t xml:space="preserve">2011
</t>
  </si>
  <si>
    <t>Факт</t>
  </si>
  <si>
    <t>Темп роста к факту 2009</t>
  </si>
  <si>
    <t>Темп роста к факту
  2010</t>
  </si>
  <si>
    <t>темп роста
к  факту2011</t>
  </si>
  <si>
    <t>темп
роста к факту 2012</t>
  </si>
  <si>
    <t>Факт предварител.</t>
  </si>
  <si>
    <t>темп
роста к  факту 2013</t>
  </si>
  <si>
    <t>ВВП</t>
  </si>
  <si>
    <t xml:space="preserve">Доходы </t>
  </si>
  <si>
    <t xml:space="preserve">Доходы (без спец. средств и грантов ПГИ) </t>
  </si>
  <si>
    <t>Доходы с официальными трансфертами</t>
  </si>
  <si>
    <t>Доходы ГНС</t>
  </si>
  <si>
    <t>Доходы ГНС (без Кумтор)</t>
  </si>
  <si>
    <t>Налоговые доходы</t>
  </si>
  <si>
    <t>Налоговые доходы (без Кумтор)</t>
  </si>
  <si>
    <t>Налоговые доходы ГНС</t>
  </si>
  <si>
    <t>Налоговые доходы ГНС (без Кумтор)</t>
  </si>
  <si>
    <t>Налоговые доходы ГТС</t>
  </si>
  <si>
    <t>Подоходный налог</t>
  </si>
  <si>
    <t xml:space="preserve">Налог на доходы лиц-нерезидентов </t>
  </si>
  <si>
    <t xml:space="preserve">Налог на прибыль </t>
  </si>
  <si>
    <t>Налог на проценты</t>
  </si>
  <si>
    <t>Единый налог - субъекты малого бизнеса</t>
  </si>
  <si>
    <t>Налог на основе обязательного патента</t>
  </si>
  <si>
    <t>Налог на основе добровольного патента</t>
  </si>
  <si>
    <t>Налог на специальные средства</t>
  </si>
  <si>
    <t>Налог на валовой доход Кумтор</t>
  </si>
  <si>
    <t>Налог на недвижимое имущество</t>
  </si>
  <si>
    <t>Налог на  транспортные средства</t>
  </si>
  <si>
    <t>Земельный налог</t>
  </si>
  <si>
    <t>Налог на добавленную стоимость (НДС)</t>
  </si>
  <si>
    <t>НДС - внутренний</t>
  </si>
  <si>
    <t>НДС - на импорт</t>
  </si>
  <si>
    <t xml:space="preserve">Налог с продаж </t>
  </si>
  <si>
    <t>Налог за пользование автомобильными дорогами</t>
  </si>
  <si>
    <t>Отчисления для предупреждения и ликвидации ЧС</t>
  </si>
  <si>
    <t>Акцизный налог</t>
  </si>
  <si>
    <t>Акцизный налог - внутренний</t>
  </si>
  <si>
    <t>Акцизный налог - на импорт</t>
  </si>
  <si>
    <t>Налоги за пользование недрами</t>
  </si>
  <si>
    <t xml:space="preserve">Бонусы </t>
  </si>
  <si>
    <t>Поступления Кумтор</t>
  </si>
  <si>
    <t xml:space="preserve">           Налог на валовый доход (по нов. Соглаш.)</t>
  </si>
  <si>
    <t xml:space="preserve">           Поступления  по старому  Соглашению</t>
  </si>
  <si>
    <t>Таможенные платежи</t>
  </si>
  <si>
    <t xml:space="preserve">Импортная таможенная пошлина </t>
  </si>
  <si>
    <t>Таможенный платеж - по единой ставке</t>
  </si>
  <si>
    <t>Полученные официальные трансферты</t>
  </si>
  <si>
    <t>в том числе Гранты ПГИ</t>
  </si>
  <si>
    <t xml:space="preserve">         КЕС-продовольственная безопасность</t>
  </si>
  <si>
    <t xml:space="preserve">          Грант России(финан.помощ)-КРСУ</t>
  </si>
  <si>
    <t xml:space="preserve">          Грант России</t>
  </si>
  <si>
    <t>ВБ-Здравоохранение и социальная защита в т.ч.</t>
  </si>
  <si>
    <t xml:space="preserve">          АБР-поддержка бюджета</t>
  </si>
  <si>
    <t xml:space="preserve">          ВБ-поддержка бюджета</t>
  </si>
  <si>
    <t xml:space="preserve">          Грант Японии</t>
  </si>
  <si>
    <t xml:space="preserve">          Грант Китая</t>
  </si>
  <si>
    <t xml:space="preserve">          Грант Китая(гуманитарная помощь)</t>
  </si>
  <si>
    <t xml:space="preserve">          Грант Турции</t>
  </si>
  <si>
    <t>Неналоговые доходы</t>
  </si>
  <si>
    <t>Неналоговые доходы ГНС</t>
  </si>
  <si>
    <t>Проценты по депозитам Правительства</t>
  </si>
  <si>
    <t>Проценты по бюджетным ссудам и кредитам</t>
  </si>
  <si>
    <t xml:space="preserve">Дивиденды на государственный пакет акций, </t>
  </si>
  <si>
    <t xml:space="preserve">      в т.ч. Альфа-Телеком</t>
  </si>
  <si>
    <t xml:space="preserve">                Центерра Голд.Инк</t>
  </si>
  <si>
    <t xml:space="preserve">Прибыль Национального банка </t>
  </si>
  <si>
    <t>Прибыль госпредприятий</t>
  </si>
  <si>
    <t>Плата за аренду земель ФПЗ</t>
  </si>
  <si>
    <t>Платежи за исп. природных активов (ЦТП)</t>
  </si>
  <si>
    <t>Плата за аренду - госпомещений</t>
  </si>
  <si>
    <t>Плата за аренду - муниц.собственности</t>
  </si>
  <si>
    <t>Плата за регистрацию  транспортных средств</t>
  </si>
  <si>
    <t>Госпошлина юстиции</t>
  </si>
  <si>
    <t>Плата за оказание услуг (спец.средства)</t>
  </si>
  <si>
    <t xml:space="preserve">Доходы госбюджета за 2010-2014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</si>
</sst>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8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/>
    <xf numFmtId="0" fontId="19" fillId="0" borderId="0"/>
    <xf numFmtId="0" fontId="21" fillId="0" borderId="0"/>
  </cellStyleXfs>
  <cellXfs count="77">
    <xf numFmtId="0" fontId="0" fillId="0" borderId="0" xfId="0"/>
    <xf numFmtId="0" fontId="1" fillId="0" borderId="0" xfId="0" applyFont="1" applyFill="1"/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/>
    <xf numFmtId="0" fontId="1" fillId="0" borderId="0" xfId="0" applyFont="1" applyFill="1" applyBorder="1"/>
    <xf numFmtId="0" fontId="3" fillId="2" borderId="0" xfId="0" applyFont="1" applyFill="1" applyAlignment="1">
      <alignment vertical="top"/>
    </xf>
    <xf numFmtId="164" fontId="2" fillId="2" borderId="0" xfId="0" applyNumberFormat="1" applyFont="1" applyFill="1" applyAlignment="1"/>
    <xf numFmtId="0" fontId="4" fillId="2" borderId="0" xfId="0" applyFont="1" applyFill="1"/>
    <xf numFmtId="0" fontId="5" fillId="2" borderId="0" xfId="0" applyFont="1" applyFill="1" applyAlignment="1"/>
    <xf numFmtId="0" fontId="1" fillId="0" borderId="0" xfId="0" applyFont="1" applyFill="1" applyAlignment="1"/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vertical="center" wrapText="1"/>
    </xf>
    <xf numFmtId="164" fontId="11" fillId="0" borderId="7" xfId="0" applyNumberFormat="1" applyFont="1" applyFill="1" applyBorder="1" applyAlignment="1" applyProtection="1">
      <alignment vertical="center" wrapText="1"/>
    </xf>
    <xf numFmtId="164" fontId="12" fillId="0" borderId="11" xfId="0" applyNumberFormat="1" applyFont="1" applyFill="1" applyBorder="1" applyAlignment="1" applyProtection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164" fontId="11" fillId="0" borderId="11" xfId="0" applyNumberFormat="1" applyFont="1" applyFill="1" applyBorder="1" applyAlignment="1" applyProtection="1">
      <alignment horizontal="center" vertical="center" wrapText="1"/>
    </xf>
    <xf numFmtId="164" fontId="11" fillId="0" borderId="12" xfId="0" applyNumberFormat="1" applyFont="1" applyFill="1" applyBorder="1" applyAlignment="1" applyProtection="1">
      <alignment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/>
    <xf numFmtId="0" fontId="1" fillId="0" borderId="14" xfId="0" applyFont="1" applyFill="1" applyBorder="1"/>
    <xf numFmtId="164" fontId="7" fillId="2" borderId="5" xfId="0" applyNumberFormat="1" applyFont="1" applyFill="1" applyBorder="1" applyAlignment="1" applyProtection="1">
      <alignment horizontal="left" wrapText="1"/>
    </xf>
    <xf numFmtId="164" fontId="8" fillId="2" borderId="5" xfId="0" applyNumberFormat="1" applyFont="1" applyFill="1" applyBorder="1" applyAlignment="1" applyProtection="1">
      <alignment horizontal="right" wrapText="1"/>
    </xf>
    <xf numFmtId="164" fontId="6" fillId="2" borderId="5" xfId="0" applyNumberFormat="1" applyFont="1" applyFill="1" applyBorder="1" applyAlignment="1" applyProtection="1">
      <alignment horizontal="center" wrapText="1"/>
    </xf>
    <xf numFmtId="164" fontId="14" fillId="2" borderId="5" xfId="0" applyNumberFormat="1" applyFont="1" applyFill="1" applyBorder="1" applyAlignment="1" applyProtection="1">
      <alignment horizontal="right" wrapText="1"/>
    </xf>
    <xf numFmtId="164" fontId="14" fillId="0" borderId="15" xfId="0" applyNumberFormat="1" applyFont="1" applyFill="1" applyBorder="1" applyAlignment="1" applyProtection="1">
      <alignment horizontal="right" wrapText="1"/>
    </xf>
    <xf numFmtId="164" fontId="7" fillId="0" borderId="0" xfId="0" applyNumberFormat="1" applyFont="1" applyFill="1" applyBorder="1" applyAlignment="1" applyProtection="1">
      <alignment horizontal="left" wrapText="1"/>
    </xf>
    <xf numFmtId="3" fontId="6" fillId="0" borderId="0" xfId="0" applyNumberFormat="1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 applyProtection="1">
      <alignment horizontal="right" wrapText="1"/>
    </xf>
    <xf numFmtId="164" fontId="14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/>
    <xf numFmtId="0" fontId="15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 applyProtection="1">
      <alignment horizontal="right" wrapText="1"/>
    </xf>
    <xf numFmtId="164" fontId="1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17" fillId="0" borderId="0" xfId="0" applyFont="1" applyFill="1" applyBorder="1" applyAlignment="1">
      <alignment horizontal="left" wrapText="1" indent="3"/>
    </xf>
    <xf numFmtId="164" fontId="18" fillId="0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164" fontId="6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 indent="2"/>
    </xf>
    <xf numFmtId="0" fontId="15" fillId="0" borderId="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2" fontId="7" fillId="2" borderId="2" xfId="0" applyNumberFormat="1" applyFont="1" applyFill="1" applyBorder="1" applyAlignment="1" applyProtection="1">
      <alignment horizontal="center" wrapText="1"/>
    </xf>
    <xf numFmtId="2" fontId="7" fillId="2" borderId="3" xfId="0" applyNumberFormat="1" applyFont="1" applyFill="1" applyBorder="1" applyAlignment="1" applyProtection="1">
      <alignment horizontal="center" wrapText="1"/>
    </xf>
    <xf numFmtId="2" fontId="7" fillId="2" borderId="4" xfId="0" applyNumberFormat="1" applyFont="1" applyFill="1" applyBorder="1" applyAlignment="1" applyProtection="1">
      <alignment horizontal="center" wrapText="1"/>
    </xf>
    <xf numFmtId="2" fontId="7" fillId="2" borderId="8" xfId="0" applyNumberFormat="1" applyFont="1" applyFill="1" applyBorder="1" applyAlignment="1" applyProtection="1">
      <alignment horizontal="center" wrapText="1"/>
    </xf>
    <xf numFmtId="2" fontId="7" fillId="2" borderId="9" xfId="0" applyNumberFormat="1" applyFont="1" applyFill="1" applyBorder="1" applyAlignment="1" applyProtection="1">
      <alignment horizontal="center" wrapText="1"/>
    </xf>
    <xf numFmtId="2" fontId="7" fillId="2" borderId="10" xfId="0" applyNumberFormat="1" applyFont="1" applyFill="1" applyBorder="1" applyAlignment="1" applyProtection="1">
      <alignment horizontal="center" wrapText="1"/>
    </xf>
  </cellXfs>
  <cellStyles count="4">
    <cellStyle name="Normal_redtable-july00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REC~1/AppData/Local/Temp/bat/&#1055;&#1088;&#1086;&#1077;&#1082;&#1090;%20&#1076;&#1086;&#1093;&#1086;&#1076;&#1086;&#1074;_2015-2017%2010.07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.бюджет"/>
      <sheetName val="Рес.бюджет"/>
      <sheetName val="Местн.бюджет"/>
      <sheetName val="таб по там"/>
      <sheetName val="таблица МВФ 12.05.14"/>
      <sheetName val="таблица МВФ 9.06.14"/>
      <sheetName val="Приложение_рус_17.12.13 "/>
      <sheetName val="Лист3"/>
      <sheetName val="Приложение_кырг_17.12.13 "/>
      <sheetName val="Гос.бюджет (кор)"/>
      <sheetName val="Рес.бюджет (кор)"/>
      <sheetName val="Местн.бюджет (кор)"/>
      <sheetName val="табл. ПЗ_11.01.13"/>
      <sheetName val="Лист1"/>
      <sheetName val="Лист2"/>
    </sheetNames>
    <sheetDataSet>
      <sheetData sheetId="0">
        <row r="9">
          <cell r="Z9" t="str">
            <v>Факт</v>
          </cell>
          <cell r="AL9" t="str">
            <v>Факт</v>
          </cell>
        </row>
      </sheetData>
      <sheetData sheetId="1">
        <row r="8">
          <cell r="Q8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 xml:space="preserve"> Доходной часть бюджета на 2010-2014 годы 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1"/>
  <sheetViews>
    <sheetView showZeros="0" tabSelected="1" topLeftCell="C1" zoomScaleSheetLayoutView="100" workbookViewId="0">
      <pane xSplit="1" ySplit="7" topLeftCell="D8" activePane="bottomRight" state="frozen"/>
      <selection activeCell="DO3" sqref="DO3:DT4"/>
      <selection pane="topRight" activeCell="DO3" sqref="DO3:DT4"/>
      <selection pane="bottomLeft" activeCell="DO3" sqref="DO3:DT4"/>
      <selection pane="bottomRight" activeCell="C2" sqref="C2"/>
    </sheetView>
  </sheetViews>
  <sheetFormatPr defaultRowHeight="11.25" x14ac:dyDescent="0.2"/>
  <cols>
    <col min="1" max="1" width="3.140625" style="1" hidden="1" customWidth="1"/>
    <col min="2" max="2" width="5.7109375" style="1" hidden="1" customWidth="1"/>
    <col min="3" max="3" width="33.85546875" style="10" customWidth="1"/>
    <col min="4" max="4" width="9" style="53" customWidth="1"/>
    <col min="5" max="5" width="4.5703125" style="53" customWidth="1"/>
    <col min="6" max="6" width="5.42578125" style="53" customWidth="1"/>
    <col min="7" max="7" width="9" style="1" customWidth="1"/>
    <col min="8" max="8" width="4.140625" style="1" customWidth="1"/>
    <col min="9" max="9" width="5" style="1" customWidth="1"/>
    <col min="10" max="10" width="8.7109375" style="10" customWidth="1"/>
    <col min="11" max="12" width="4.85546875" style="10" customWidth="1"/>
    <col min="13" max="13" width="8.85546875" style="10" customWidth="1"/>
    <col min="14" max="14" width="4.140625" style="1" customWidth="1"/>
    <col min="15" max="15" width="7" style="10" customWidth="1"/>
    <col min="16" max="16" width="9.7109375" style="10" customWidth="1"/>
    <col min="17" max="17" width="4.140625" style="1" customWidth="1"/>
    <col min="18" max="18" width="7" style="10" customWidth="1"/>
    <col min="19" max="67" width="9.140625" style="5"/>
    <col min="68" max="16384" width="9.140625" style="1"/>
  </cols>
  <sheetData>
    <row r="1" spans="1:67" ht="11.25" customHeight="1" x14ac:dyDescent="0.2">
      <c r="C1" s="2" t="s">
        <v>0</v>
      </c>
      <c r="D1" s="3"/>
      <c r="E1" s="3"/>
      <c r="F1" s="3"/>
      <c r="G1" s="4"/>
      <c r="H1" s="4"/>
      <c r="I1" s="4"/>
      <c r="J1" s="2"/>
      <c r="K1" s="2"/>
      <c r="L1" s="2"/>
      <c r="M1" s="2"/>
      <c r="N1" s="4"/>
      <c r="O1" s="2"/>
      <c r="P1" s="2"/>
      <c r="Q1" s="4"/>
      <c r="R1" s="2"/>
    </row>
    <row r="2" spans="1:67" ht="21.75" customHeight="1" x14ac:dyDescent="0.2">
      <c r="C2" s="6" t="s">
        <v>81</v>
      </c>
      <c r="D2" s="7"/>
      <c r="E2" s="3"/>
      <c r="F2" s="3"/>
      <c r="G2" s="8"/>
      <c r="H2" s="8"/>
      <c r="I2" s="8"/>
      <c r="J2" s="2"/>
      <c r="K2" s="2"/>
      <c r="L2" s="2"/>
      <c r="M2" s="2"/>
      <c r="N2" s="8"/>
      <c r="O2" s="2"/>
      <c r="P2" s="2"/>
      <c r="Q2" s="9"/>
    </row>
    <row r="3" spans="1:67" ht="21.75" customHeight="1" x14ac:dyDescent="0.2">
      <c r="C3" s="6"/>
      <c r="D3" s="7"/>
      <c r="E3" s="3"/>
      <c r="F3" s="3"/>
      <c r="G3" s="8"/>
      <c r="H3" s="8"/>
      <c r="I3" s="8"/>
      <c r="J3" s="2"/>
      <c r="K3" s="2"/>
      <c r="L3" s="2"/>
      <c r="M3" s="2"/>
      <c r="N3" s="8"/>
      <c r="O3" s="2"/>
      <c r="P3" s="2"/>
      <c r="Q3" s="9" t="s">
        <v>1</v>
      </c>
    </row>
    <row r="4" spans="1:67" s="12" customFormat="1" ht="15.75" customHeight="1" x14ac:dyDescent="0.2">
      <c r="C4" s="54" t="s">
        <v>2</v>
      </c>
      <c r="D4" s="65" t="s">
        <v>4</v>
      </c>
      <c r="E4" s="66"/>
      <c r="F4" s="67"/>
      <c r="G4" s="71" t="s">
        <v>5</v>
      </c>
      <c r="H4" s="72"/>
      <c r="I4" s="73"/>
      <c r="J4" s="60">
        <v>2012</v>
      </c>
      <c r="K4" s="60"/>
      <c r="L4" s="61"/>
      <c r="M4" s="57">
        <v>2013</v>
      </c>
      <c r="N4" s="57"/>
      <c r="O4" s="58"/>
      <c r="P4" s="59">
        <v>2014</v>
      </c>
      <c r="Q4" s="60"/>
      <c r="R4" s="61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s="12" customFormat="1" ht="14.25" customHeight="1" x14ac:dyDescent="0.2">
      <c r="C5" s="55"/>
      <c r="D5" s="68"/>
      <c r="E5" s="69"/>
      <c r="F5" s="70"/>
      <c r="G5" s="74"/>
      <c r="H5" s="75"/>
      <c r="I5" s="76"/>
      <c r="J5" s="63"/>
      <c r="K5" s="63"/>
      <c r="L5" s="64"/>
      <c r="M5" s="57"/>
      <c r="N5" s="57"/>
      <c r="O5" s="58"/>
      <c r="P5" s="62"/>
      <c r="Q5" s="63"/>
      <c r="R5" s="6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s="12" customFormat="1" ht="79.5" customHeight="1" thickBot="1" x14ac:dyDescent="0.25">
      <c r="C6" s="56"/>
      <c r="D6" s="14" t="s">
        <v>6</v>
      </c>
      <c r="E6" s="15" t="s">
        <v>3</v>
      </c>
      <c r="F6" s="16" t="s">
        <v>7</v>
      </c>
      <c r="G6" s="14" t="s">
        <v>6</v>
      </c>
      <c r="H6" s="15" t="s">
        <v>3</v>
      </c>
      <c r="I6" s="20" t="s">
        <v>8</v>
      </c>
      <c r="J6" s="21" t="str">
        <f>[1]Гос.бюджет!Z9</f>
        <v>Факт</v>
      </c>
      <c r="K6" s="18" t="s">
        <v>3</v>
      </c>
      <c r="L6" s="18" t="s">
        <v>9</v>
      </c>
      <c r="M6" s="17" t="str">
        <f>[1]Гос.бюджет!AL9</f>
        <v>Факт</v>
      </c>
      <c r="N6" s="18" t="s">
        <v>3</v>
      </c>
      <c r="O6" s="19" t="s">
        <v>10</v>
      </c>
      <c r="P6" s="22" t="s">
        <v>11</v>
      </c>
      <c r="Q6" s="18" t="s">
        <v>3</v>
      </c>
      <c r="R6" s="19" t="s">
        <v>12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21.75" customHeight="1" thickBot="1" x14ac:dyDescent="0.25">
      <c r="A7" s="23"/>
      <c r="B7" s="24"/>
      <c r="C7" s="25" t="s">
        <v>13</v>
      </c>
      <c r="D7" s="27">
        <v>220369.3</v>
      </c>
      <c r="E7" s="26"/>
      <c r="F7" s="26"/>
      <c r="G7" s="27">
        <v>285989.09999999998</v>
      </c>
      <c r="H7" s="27"/>
      <c r="I7" s="28">
        <f>G7/D7*100</f>
        <v>129.77719673293876</v>
      </c>
      <c r="J7" s="27">
        <v>310471.3</v>
      </c>
      <c r="K7" s="28"/>
      <c r="L7" s="29">
        <f>IF(G7=0," ",J7/G7*100)</f>
        <v>108.56053604840186</v>
      </c>
      <c r="M7" s="27">
        <v>350028.4</v>
      </c>
      <c r="N7" s="26"/>
      <c r="O7" s="26">
        <f>M7/J7*100</f>
        <v>112.7409844323775</v>
      </c>
      <c r="P7" s="27">
        <v>397277.1</v>
      </c>
      <c r="Q7" s="26"/>
      <c r="R7" s="26">
        <f>P7/M7*100</f>
        <v>113.49853326187245</v>
      </c>
    </row>
    <row r="8" spans="1:67" ht="5.25" customHeight="1" x14ac:dyDescent="0.2">
      <c r="C8" s="30"/>
      <c r="D8" s="32"/>
      <c r="E8" s="32"/>
      <c r="F8" s="32"/>
      <c r="G8" s="32"/>
      <c r="H8" s="32"/>
      <c r="I8" s="32"/>
      <c r="J8" s="31"/>
      <c r="K8" s="31"/>
      <c r="L8" s="31"/>
      <c r="M8" s="31"/>
      <c r="N8" s="32"/>
      <c r="O8" s="31"/>
      <c r="P8" s="31"/>
      <c r="Q8" s="32"/>
      <c r="R8" s="31"/>
    </row>
    <row r="9" spans="1:67" s="11" customFormat="1" ht="19.5" customHeight="1" x14ac:dyDescent="0.2">
      <c r="C9" s="34" t="s">
        <v>14</v>
      </c>
      <c r="D9" s="35">
        <v>57385.027465309999</v>
      </c>
      <c r="E9" s="33">
        <f>D9/$D$7*100</f>
        <v>26.040391045989619</v>
      </c>
      <c r="F9" s="33">
        <v>103.66286352945708</v>
      </c>
      <c r="G9" s="35">
        <v>77424.280136519999</v>
      </c>
      <c r="H9" s="33">
        <f>G9/$G$7*100</f>
        <v>27.072458403666431</v>
      </c>
      <c r="I9" s="33">
        <f t="shared" ref="I9:I40" si="0">IF(D9=0," ",G9/D9*100)</f>
        <v>134.92069892852101</v>
      </c>
      <c r="J9" s="35">
        <v>86772.068657999989</v>
      </c>
      <c r="K9" s="33">
        <f>J9/$J$7*100</f>
        <v>27.948499155316448</v>
      </c>
      <c r="L9" s="33">
        <f t="shared" ref="L9:L40" si="1">IF(G9=0," ",J9/G9*100)</f>
        <v>112.07345874575432</v>
      </c>
      <c r="M9" s="35">
        <v>101802.08212017998</v>
      </c>
      <c r="N9" s="33">
        <f>M9/$M$7*100</f>
        <v>29.083949222457374</v>
      </c>
      <c r="O9" s="33">
        <f t="shared" ref="O9:O47" si="2">M9/J9*100</f>
        <v>117.32125751365766</v>
      </c>
      <c r="P9" s="35">
        <v>118903.57048522</v>
      </c>
      <c r="Q9" s="33">
        <f>P9/$P$7*100</f>
        <v>29.929631102628367</v>
      </c>
      <c r="R9" s="33">
        <f t="shared" ref="R9:R40" si="3">P9/M9*100</f>
        <v>116.79876089847679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</row>
    <row r="10" spans="1:67" ht="16.5" customHeight="1" x14ac:dyDescent="0.2">
      <c r="C10" s="37" t="s">
        <v>15</v>
      </c>
      <c r="D10" s="38">
        <v>50399.092665309996</v>
      </c>
      <c r="E10" s="33">
        <f>D10/$D$7*100</f>
        <v>22.87028758784005</v>
      </c>
      <c r="F10" s="33">
        <v>104.45549170390913</v>
      </c>
      <c r="G10" s="38">
        <v>67262.910436520004</v>
      </c>
      <c r="H10" s="33">
        <f t="shared" ref="H10:H73" si="4">G10/$G$7*100</f>
        <v>23.51939652123805</v>
      </c>
      <c r="I10" s="33">
        <f t="shared" si="0"/>
        <v>133.46055827472759</v>
      </c>
      <c r="J10" s="38">
        <v>75952.07740563</v>
      </c>
      <c r="K10" s="33">
        <f t="shared" ref="K10:K73" si="5">J10/$J$7*100</f>
        <v>24.46347775321906</v>
      </c>
      <c r="L10" s="33">
        <f t="shared" si="1"/>
        <v>112.9182143810302</v>
      </c>
      <c r="M10" s="38">
        <v>90547.242051109977</v>
      </c>
      <c r="N10" s="33">
        <f t="shared" ref="N10:N73" si="6">M10/$M$7*100</f>
        <v>25.868541538660857</v>
      </c>
      <c r="O10" s="33">
        <f t="shared" si="2"/>
        <v>119.21628103406965</v>
      </c>
      <c r="P10" s="38">
        <v>108765.01048522</v>
      </c>
      <c r="Q10" s="33">
        <f t="shared" ref="Q10:Q73" si="7">P10/$P$7*100</f>
        <v>27.377618917682394</v>
      </c>
      <c r="R10" s="33">
        <f t="shared" si="3"/>
        <v>120.11962818682748</v>
      </c>
    </row>
    <row r="11" spans="1:67" ht="15.95" hidden="1" customHeight="1" x14ac:dyDescent="0.2">
      <c r="C11" s="37" t="s">
        <v>16</v>
      </c>
      <c r="D11" s="39">
        <v>55029.825865309998</v>
      </c>
      <c r="E11" s="33">
        <f t="shared" ref="E11:E76" si="8">D11/$D$7*100</f>
        <v>24.971638910370004</v>
      </c>
      <c r="F11" s="33">
        <v>104.37160722859706</v>
      </c>
      <c r="G11" s="39">
        <v>72743.046536520007</v>
      </c>
      <c r="H11" s="33">
        <f t="shared" si="4"/>
        <v>25.435601054907341</v>
      </c>
      <c r="I11" s="33">
        <f t="shared" si="0"/>
        <v>132.18840036776521</v>
      </c>
      <c r="J11" s="39">
        <v>82041.090045399993</v>
      </c>
      <c r="K11" s="33">
        <f t="shared" si="5"/>
        <v>26.424693698064843</v>
      </c>
      <c r="L11" s="33">
        <f t="shared" si="1"/>
        <v>112.78203753016034</v>
      </c>
      <c r="M11" s="39">
        <v>9.9873438181075219E-2</v>
      </c>
      <c r="N11" s="33">
        <f t="shared" si="6"/>
        <v>2.8532952806422337E-5</v>
      </c>
      <c r="O11" s="33">
        <f t="shared" si="2"/>
        <v>1.2173587421352782E-4</v>
      </c>
      <c r="P11" s="39">
        <v>12391.636700000003</v>
      </c>
      <c r="Q11" s="33">
        <f t="shared" si="7"/>
        <v>3.1191419540668224</v>
      </c>
      <c r="R11" s="33">
        <f t="shared" si="3"/>
        <v>12407339.654747227</v>
      </c>
    </row>
    <row r="12" spans="1:67" ht="15.95" customHeight="1" x14ac:dyDescent="0.2">
      <c r="C12" s="34" t="s">
        <v>17</v>
      </c>
      <c r="D12" s="40">
        <v>24223.618715430006</v>
      </c>
      <c r="E12" s="33">
        <f t="shared" si="8"/>
        <v>10.992283732548049</v>
      </c>
      <c r="F12" s="33">
        <v>114.54788407239293</v>
      </c>
      <c r="G12" s="40">
        <v>30302.722797409995</v>
      </c>
      <c r="H12" s="33">
        <f>G12/$G$7*100</f>
        <v>10.595761445946716</v>
      </c>
      <c r="I12" s="33">
        <f t="shared" si="0"/>
        <v>125.09577183076989</v>
      </c>
      <c r="J12" s="40">
        <v>35068.636023969993</v>
      </c>
      <c r="K12" s="33">
        <f t="shared" si="5"/>
        <v>11.295290747959633</v>
      </c>
      <c r="L12" s="33">
        <f t="shared" si="1"/>
        <v>115.72767324712929</v>
      </c>
      <c r="M12" s="40">
        <v>37584.254605080001</v>
      </c>
      <c r="N12" s="33">
        <f t="shared" si="6"/>
        <v>10.7374871882053</v>
      </c>
      <c r="O12" s="33">
        <f t="shared" si="2"/>
        <v>107.17341438483818</v>
      </c>
      <c r="P12" s="40">
        <v>42164.480491970011</v>
      </c>
      <c r="Q12" s="33">
        <f t="shared" si="7"/>
        <v>10.613367972120722</v>
      </c>
      <c r="R12" s="33">
        <f t="shared" si="3"/>
        <v>112.18655507477042</v>
      </c>
    </row>
    <row r="13" spans="1:67" s="41" customFormat="1" ht="15.75" customHeight="1" x14ac:dyDescent="0.2">
      <c r="C13" s="42" t="s">
        <v>18</v>
      </c>
      <c r="D13" s="43">
        <v>19859.609272940004</v>
      </c>
      <c r="E13" s="33">
        <f>D13/$D$7*100</f>
        <v>9.0119673080324727</v>
      </c>
      <c r="F13" s="33">
        <v>97.281616816146553</v>
      </c>
      <c r="G13" s="43">
        <v>24236.296004209995</v>
      </c>
      <c r="H13" s="33">
        <f t="shared" si="4"/>
        <v>8.4745523532924842</v>
      </c>
      <c r="I13" s="33">
        <f t="shared" si="0"/>
        <v>122.03813111889119</v>
      </c>
      <c r="J13" s="43">
        <v>30524.689951249995</v>
      </c>
      <c r="K13" s="33">
        <f>J13/$J$7*100</f>
        <v>9.8317267815897953</v>
      </c>
      <c r="L13" s="33">
        <f t="shared" si="1"/>
        <v>125.94618396287811</v>
      </c>
      <c r="M13" s="43">
        <v>34016.190176780001</v>
      </c>
      <c r="N13" s="33">
        <f t="shared" si="6"/>
        <v>9.7181229228199761</v>
      </c>
      <c r="O13" s="33">
        <f t="shared" si="2"/>
        <v>111.43828235800648</v>
      </c>
      <c r="P13" s="43">
        <v>37540.170491970013</v>
      </c>
      <c r="Q13" s="33">
        <f t="shared" si="7"/>
        <v>9.4493668253141241</v>
      </c>
      <c r="R13" s="33">
        <f t="shared" si="3"/>
        <v>110.35971487952092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4.25" customHeight="1" x14ac:dyDescent="0.2">
      <c r="C14" s="34" t="s">
        <v>19</v>
      </c>
      <c r="D14" s="40">
        <v>39362.731025520006</v>
      </c>
      <c r="E14" s="33">
        <f t="shared" si="8"/>
        <v>17.862166384119753</v>
      </c>
      <c r="F14" s="33">
        <v>109.0447705689986</v>
      </c>
      <c r="G14" s="40">
        <v>53017.363936519992</v>
      </c>
      <c r="H14" s="33">
        <f t="shared" si="4"/>
        <v>18.538246365515327</v>
      </c>
      <c r="I14" s="33">
        <f t="shared" si="0"/>
        <v>134.6892417148274</v>
      </c>
      <c r="J14" s="40">
        <v>63911.400224309997</v>
      </c>
      <c r="K14" s="33">
        <f t="shared" si="5"/>
        <v>20.585284444749</v>
      </c>
      <c r="L14" s="33">
        <f t="shared" si="1"/>
        <v>120.54805346571722</v>
      </c>
      <c r="M14" s="40">
        <v>72842.38836171999</v>
      </c>
      <c r="N14" s="33">
        <f t="shared" si="6"/>
        <v>20.810422343364134</v>
      </c>
      <c r="O14" s="33">
        <f t="shared" si="2"/>
        <v>113.9740141916229</v>
      </c>
      <c r="P14" s="40">
        <v>82639.160458220009</v>
      </c>
      <c r="Q14" s="33">
        <f t="shared" si="7"/>
        <v>20.801390379213906</v>
      </c>
      <c r="R14" s="33">
        <f t="shared" si="3"/>
        <v>113.4492735848409</v>
      </c>
    </row>
    <row r="15" spans="1:67" ht="14.25" customHeight="1" x14ac:dyDescent="0.2">
      <c r="C15" s="42" t="s">
        <v>20</v>
      </c>
      <c r="D15" s="40">
        <v>34998.721583029997</v>
      </c>
      <c r="E15" s="33">
        <f t="shared" si="8"/>
        <v>15.881849959604175</v>
      </c>
      <c r="F15" s="33">
        <v>104.71504561926382</v>
      </c>
      <c r="G15" s="40">
        <v>46950.937143319992</v>
      </c>
      <c r="H15" s="33">
        <f t="shared" si="4"/>
        <v>16.417037272861094</v>
      </c>
      <c r="I15" s="33">
        <f t="shared" si="0"/>
        <v>134.15043470069295</v>
      </c>
      <c r="J15" s="40">
        <v>59367.454151589998</v>
      </c>
      <c r="K15" s="33">
        <f t="shared" si="5"/>
        <v>19.12172047837916</v>
      </c>
      <c r="L15" s="33">
        <f t="shared" si="1"/>
        <v>126.44572773993413</v>
      </c>
      <c r="M15" s="40">
        <v>69274.323933420004</v>
      </c>
      <c r="N15" s="33">
        <f t="shared" si="6"/>
        <v>19.791058077978814</v>
      </c>
      <c r="O15" s="33">
        <f t="shared" si="2"/>
        <v>116.68737513408207</v>
      </c>
      <c r="P15" s="40">
        <v>78014.850458220011</v>
      </c>
      <c r="Q15" s="33">
        <f t="shared" si="7"/>
        <v>19.637389232407308</v>
      </c>
      <c r="R15" s="33">
        <f t="shared" si="3"/>
        <v>112.61726716120764</v>
      </c>
    </row>
    <row r="16" spans="1:67" ht="15.95" customHeight="1" x14ac:dyDescent="0.2">
      <c r="C16" s="34" t="s">
        <v>21</v>
      </c>
      <c r="D16" s="45">
        <v>23476.522410750007</v>
      </c>
      <c r="E16" s="33">
        <f t="shared" si="8"/>
        <v>10.653263594679482</v>
      </c>
      <c r="F16" s="33">
        <v>117.52771231976024</v>
      </c>
      <c r="G16" s="45">
        <v>29342.561197409996</v>
      </c>
      <c r="H16" s="33">
        <f t="shared" si="4"/>
        <v>10.260027811343159</v>
      </c>
      <c r="I16" s="33">
        <f t="shared" si="0"/>
        <v>124.98683017879131</v>
      </c>
      <c r="J16" s="45">
        <v>33832.227362869991</v>
      </c>
      <c r="K16" s="33">
        <f t="shared" si="5"/>
        <v>10.897054691647824</v>
      </c>
      <c r="L16" s="33">
        <f t="shared" si="1"/>
        <v>115.3008666668685</v>
      </c>
      <c r="M16" s="45">
        <v>35884.026991999999</v>
      </c>
      <c r="N16" s="33">
        <f t="shared" si="6"/>
        <v>10.251747284506056</v>
      </c>
      <c r="O16" s="33">
        <f t="shared" si="2"/>
        <v>106.06463064675961</v>
      </c>
      <c r="P16" s="45">
        <v>40053.020491970012</v>
      </c>
      <c r="Q16" s="33">
        <f t="shared" si="7"/>
        <v>10.081885034896301</v>
      </c>
      <c r="R16" s="33">
        <f t="shared" si="3"/>
        <v>111.6179644522602</v>
      </c>
    </row>
    <row r="17" spans="3:18" ht="16.5" customHeight="1" x14ac:dyDescent="0.2">
      <c r="C17" s="34" t="s">
        <v>22</v>
      </c>
      <c r="D17" s="45">
        <v>19112.512968260005</v>
      </c>
      <c r="E17" s="33">
        <f t="shared" si="8"/>
        <v>8.6729471701639049</v>
      </c>
      <c r="F17" s="33">
        <v>99.323406360601666</v>
      </c>
      <c r="G17" s="45">
        <v>23276.134404209995</v>
      </c>
      <c r="H17" s="33">
        <f t="shared" si="4"/>
        <v>8.1388187186889276</v>
      </c>
      <c r="I17" s="33">
        <f t="shared" si="0"/>
        <v>121.78479325489266</v>
      </c>
      <c r="J17" s="45">
        <v>29288.281290149993</v>
      </c>
      <c r="K17" s="33">
        <f t="shared" si="5"/>
        <v>9.433490725277986</v>
      </c>
      <c r="L17" s="33">
        <f t="shared" si="1"/>
        <v>125.82966218330725</v>
      </c>
      <c r="M17" s="45">
        <v>32315.962563699999</v>
      </c>
      <c r="N17" s="33">
        <f t="shared" si="6"/>
        <v>9.2323830191207339</v>
      </c>
      <c r="O17" s="33">
        <f t="shared" si="2"/>
        <v>110.33751773808677</v>
      </c>
      <c r="P17" s="45">
        <v>35428.710491970007</v>
      </c>
      <c r="Q17" s="33">
        <f t="shared" si="7"/>
        <v>8.9178838880897011</v>
      </c>
      <c r="R17" s="33">
        <f t="shared" si="3"/>
        <v>109.63223027051809</v>
      </c>
    </row>
    <row r="18" spans="3:18" ht="20.25" customHeight="1" x14ac:dyDescent="0.2">
      <c r="C18" s="34" t="s">
        <v>23</v>
      </c>
      <c r="D18" s="45">
        <v>15886.208614769999</v>
      </c>
      <c r="E18" s="33">
        <f>D18/$D$7*100</f>
        <v>7.2089027894402715</v>
      </c>
      <c r="F18" s="33">
        <v>112.03161237815146</v>
      </c>
      <c r="G18" s="45">
        <v>23674.80273911</v>
      </c>
      <c r="H18" s="33">
        <f t="shared" si="4"/>
        <v>8.2782185541721702</v>
      </c>
      <c r="I18" s="33">
        <f t="shared" si="0"/>
        <v>149.02739422103934</v>
      </c>
      <c r="J18" s="45">
        <v>30079.172861440002</v>
      </c>
      <c r="K18" s="33">
        <f t="shared" si="5"/>
        <v>9.6882297531011723</v>
      </c>
      <c r="L18" s="33">
        <f t="shared" si="1"/>
        <v>127.05141915184871</v>
      </c>
      <c r="M18" s="45">
        <v>36958.361369719998</v>
      </c>
      <c r="N18" s="33">
        <f t="shared" si="6"/>
        <v>10.55867505885808</v>
      </c>
      <c r="O18" s="33">
        <f t="shared" si="2"/>
        <v>122.87027153296084</v>
      </c>
      <c r="P18" s="45">
        <v>42586.139966249997</v>
      </c>
      <c r="Q18" s="33">
        <f t="shared" si="7"/>
        <v>10.719505344317607</v>
      </c>
      <c r="R18" s="33">
        <f t="shared" si="3"/>
        <v>115.22734879999534</v>
      </c>
    </row>
    <row r="19" spans="3:18" ht="15.95" customHeight="1" x14ac:dyDescent="0.2">
      <c r="C19" s="37" t="s">
        <v>24</v>
      </c>
      <c r="D19" s="46">
        <v>3782.4892999999997</v>
      </c>
      <c r="E19" s="33">
        <f>D19/$D$7*100</f>
        <v>1.7164320529220722</v>
      </c>
      <c r="F19" s="33">
        <v>109.73577251304137</v>
      </c>
      <c r="G19" s="46">
        <v>4848.6029561000005</v>
      </c>
      <c r="H19" s="33">
        <f>G19/$G$7*100</f>
        <v>1.695380333061645</v>
      </c>
      <c r="I19" s="33">
        <f t="shared" si="0"/>
        <v>128.18550355449784</v>
      </c>
      <c r="J19" s="46">
        <v>5949.0404932500005</v>
      </c>
      <c r="K19" s="33">
        <f t="shared" si="5"/>
        <v>1.9161321813803724</v>
      </c>
      <c r="L19" s="33">
        <f t="shared" si="1"/>
        <v>122.69597133676507</v>
      </c>
      <c r="M19" s="46">
        <v>6326.6173815899992</v>
      </c>
      <c r="N19" s="33">
        <f t="shared" si="6"/>
        <v>1.8074583038376311</v>
      </c>
      <c r="O19" s="33">
        <f t="shared" si="2"/>
        <v>106.34685356013985</v>
      </c>
      <c r="P19" s="46">
        <v>7115.1565719</v>
      </c>
      <c r="Q19" s="33">
        <f t="shared" si="7"/>
        <v>1.7909807970054152</v>
      </c>
      <c r="R19" s="33">
        <f t="shared" si="3"/>
        <v>112.46383561308122</v>
      </c>
    </row>
    <row r="20" spans="3:18" ht="15.95" hidden="1" customHeight="1" x14ac:dyDescent="0.2">
      <c r="C20" s="37" t="s">
        <v>25</v>
      </c>
      <c r="D20" s="46">
        <v>618.09329434999995</v>
      </c>
      <c r="E20" s="33">
        <f t="shared" si="8"/>
        <v>0.28048067237587088</v>
      </c>
      <c r="F20" s="33">
        <v>136.53562837686908</v>
      </c>
      <c r="G20" s="46">
        <v>706.66950424000004</v>
      </c>
      <c r="H20" s="33">
        <f t="shared" si="4"/>
        <v>0.24709665656488308</v>
      </c>
      <c r="I20" s="33">
        <f t="shared" si="0"/>
        <v>114.33055668127716</v>
      </c>
      <c r="J20" s="46">
        <v>1179.9642640899999</v>
      </c>
      <c r="K20" s="33">
        <f t="shared" si="5"/>
        <v>0.38005582612305872</v>
      </c>
      <c r="L20" s="33">
        <f t="shared" si="1"/>
        <v>166.97540462836486</v>
      </c>
      <c r="M20" s="46">
        <v>0.10619000079999998</v>
      </c>
      <c r="N20" s="33">
        <f t="shared" si="6"/>
        <v>3.0337538554014465E-5</v>
      </c>
      <c r="O20" s="33">
        <f t="shared" si="2"/>
        <v>8.9994251547859169E-3</v>
      </c>
      <c r="P20" s="46">
        <v>0</v>
      </c>
      <c r="Q20" s="33">
        <f t="shared" si="7"/>
        <v>0</v>
      </c>
      <c r="R20" s="33">
        <f t="shared" si="3"/>
        <v>0</v>
      </c>
    </row>
    <row r="21" spans="3:18" ht="15.95" customHeight="1" x14ac:dyDescent="0.2">
      <c r="C21" s="37" t="s">
        <v>26</v>
      </c>
      <c r="D21" s="46">
        <v>1830.7585520800001</v>
      </c>
      <c r="E21" s="33">
        <f t="shared" si="8"/>
        <v>0.83076842013837682</v>
      </c>
      <c r="F21" s="33">
        <v>110.43998505877499</v>
      </c>
      <c r="G21" s="46">
        <v>2766.4034133499999</v>
      </c>
      <c r="H21" s="33">
        <f t="shared" si="4"/>
        <v>0.96731078679222393</v>
      </c>
      <c r="I21" s="33">
        <f t="shared" si="0"/>
        <v>151.10695018777739</v>
      </c>
      <c r="J21" s="46">
        <v>4032.3231643300001</v>
      </c>
      <c r="K21" s="33">
        <f t="shared" si="5"/>
        <v>1.298774851115063</v>
      </c>
      <c r="L21" s="33">
        <f t="shared" si="1"/>
        <v>145.76048977061606</v>
      </c>
      <c r="M21" s="46">
        <v>4120.7430832999999</v>
      </c>
      <c r="N21" s="33">
        <f t="shared" si="6"/>
        <v>1.177259640446318</v>
      </c>
      <c r="O21" s="33">
        <f t="shared" si="2"/>
        <v>102.19277858858547</v>
      </c>
      <c r="P21" s="46">
        <v>4169.8087197000004</v>
      </c>
      <c r="Q21" s="33">
        <f t="shared" si="7"/>
        <v>1.0495970494397993</v>
      </c>
      <c r="R21" s="33">
        <f t="shared" si="3"/>
        <v>101.19069875039885</v>
      </c>
    </row>
    <row r="22" spans="3:18" ht="15.95" hidden="1" customHeight="1" x14ac:dyDescent="0.2">
      <c r="C22" s="37" t="s">
        <v>27</v>
      </c>
      <c r="D22" s="46">
        <v>100.79649999999999</v>
      </c>
      <c r="E22" s="33">
        <f t="shared" si="8"/>
        <v>4.573981040008749E-2</v>
      </c>
      <c r="F22" s="33">
        <v>129.39034237000504</v>
      </c>
      <c r="G22" s="46">
        <v>78.117064079999992</v>
      </c>
      <c r="H22" s="33">
        <f t="shared" si="4"/>
        <v>2.7314699784012745E-2</v>
      </c>
      <c r="I22" s="33">
        <f t="shared" si="0"/>
        <v>77.499778345478262</v>
      </c>
      <c r="J22" s="46">
        <v>65.967605249999991</v>
      </c>
      <c r="K22" s="33">
        <f t="shared" si="5"/>
        <v>2.1247569501593219E-2</v>
      </c>
      <c r="L22" s="33">
        <f t="shared" si="1"/>
        <v>84.447112838806021</v>
      </c>
      <c r="M22" s="46">
        <v>0.108377309224924</v>
      </c>
      <c r="N22" s="33">
        <f t="shared" si="6"/>
        <v>3.0962433112548578E-5</v>
      </c>
      <c r="O22" s="33">
        <f t="shared" si="2"/>
        <v>0.16428868201930677</v>
      </c>
      <c r="P22" s="46">
        <v>0</v>
      </c>
      <c r="Q22" s="33">
        <f t="shared" si="7"/>
        <v>0</v>
      </c>
      <c r="R22" s="33">
        <f t="shared" si="3"/>
        <v>0</v>
      </c>
    </row>
    <row r="23" spans="3:18" ht="15.95" hidden="1" customHeight="1" x14ac:dyDescent="0.2">
      <c r="C23" s="37" t="s">
        <v>28</v>
      </c>
      <c r="D23" s="46">
        <v>130.97210000000001</v>
      </c>
      <c r="E23" s="33">
        <f t="shared" si="8"/>
        <v>5.9433006321660972E-2</v>
      </c>
      <c r="F23" s="33">
        <v>128.15035728298596</v>
      </c>
      <c r="G23" s="46">
        <v>141.41635907</v>
      </c>
      <c r="H23" s="33">
        <f t="shared" si="4"/>
        <v>4.9448163957996998E-2</v>
      </c>
      <c r="I23" s="33">
        <f t="shared" si="0"/>
        <v>107.97441521514885</v>
      </c>
      <c r="J23" s="46">
        <v>151.26164165</v>
      </c>
      <c r="K23" s="33">
        <f t="shared" si="5"/>
        <v>4.8720007823589498E-2</v>
      </c>
      <c r="L23" s="33">
        <f t="shared" si="1"/>
        <v>106.96191207632964</v>
      </c>
      <c r="M23" s="46">
        <v>8.34629938498678E-2</v>
      </c>
      <c r="N23" s="33">
        <f t="shared" si="6"/>
        <v>2.3844634849591571E-5</v>
      </c>
      <c r="O23" s="33">
        <f t="shared" si="2"/>
        <v>5.5177897674144279E-2</v>
      </c>
      <c r="P23" s="46">
        <v>1.2849999999999999</v>
      </c>
      <c r="Q23" s="33">
        <f t="shared" si="7"/>
        <v>3.2345181738388642E-4</v>
      </c>
      <c r="R23" s="33">
        <f t="shared" si="3"/>
        <v>1539.6044890403068</v>
      </c>
    </row>
    <row r="24" spans="3:18" ht="15.95" customHeight="1" x14ac:dyDescent="0.2">
      <c r="C24" s="37" t="s">
        <v>29</v>
      </c>
      <c r="D24" s="46">
        <v>518.66600000000005</v>
      </c>
      <c r="E24" s="33">
        <f t="shared" si="8"/>
        <v>0.23536218520456348</v>
      </c>
      <c r="F24" s="33">
        <v>71.828641384429616</v>
      </c>
      <c r="G24" s="46">
        <v>499.23306000000002</v>
      </c>
      <c r="H24" s="33">
        <f t="shared" si="4"/>
        <v>0.17456366693695671</v>
      </c>
      <c r="I24" s="33">
        <f t="shared" si="0"/>
        <v>96.253284387254993</v>
      </c>
      <c r="J24" s="46">
        <v>110.65473799999999</v>
      </c>
      <c r="K24" s="33">
        <f t="shared" si="5"/>
        <v>3.5640891122625508E-2</v>
      </c>
      <c r="L24" s="33">
        <f t="shared" si="1"/>
        <v>22.164945967320353</v>
      </c>
      <c r="M24" s="46">
        <v>160.12241251</v>
      </c>
      <c r="N24" s="33">
        <f t="shared" si="6"/>
        <v>4.5745548792612251E-2</v>
      </c>
      <c r="O24" s="33">
        <f t="shared" si="2"/>
        <v>144.7045245455283</v>
      </c>
      <c r="P24" s="46">
        <v>246.95407520000003</v>
      </c>
      <c r="Q24" s="33">
        <f t="shared" si="7"/>
        <v>6.2161668820075469E-2</v>
      </c>
      <c r="R24" s="33">
        <f t="shared" si="3"/>
        <v>154.22830029155173</v>
      </c>
    </row>
    <row r="25" spans="3:18" ht="15.95" customHeight="1" x14ac:dyDescent="0.2">
      <c r="C25" s="37" t="s">
        <v>30</v>
      </c>
      <c r="D25" s="46">
        <v>974.00257804</v>
      </c>
      <c r="E25" s="33">
        <f t="shared" si="8"/>
        <v>0.44198650993582139</v>
      </c>
      <c r="F25" s="33">
        <v>100.77255075136395</v>
      </c>
      <c r="G25" s="46">
        <v>1029.48448964</v>
      </c>
      <c r="H25" s="33">
        <f t="shared" si="4"/>
        <v>0.35997333102555307</v>
      </c>
      <c r="I25" s="33">
        <f t="shared" si="0"/>
        <v>105.69627974821658</v>
      </c>
      <c r="J25" s="46">
        <v>1267.83690993</v>
      </c>
      <c r="K25" s="33">
        <f t="shared" si="5"/>
        <v>0.40835881124277834</v>
      </c>
      <c r="L25" s="33">
        <f t="shared" si="1"/>
        <v>123.15259945036661</v>
      </c>
      <c r="M25" s="46">
        <v>1535.37333599</v>
      </c>
      <c r="N25" s="33">
        <f t="shared" si="6"/>
        <v>0.43864250329116145</v>
      </c>
      <c r="O25" s="33">
        <f t="shared" si="2"/>
        <v>121.10180134089732</v>
      </c>
      <c r="P25" s="46">
        <v>1755.9730630999998</v>
      </c>
      <c r="Q25" s="33">
        <f t="shared" si="7"/>
        <v>0.44200208446447076</v>
      </c>
      <c r="R25" s="33">
        <f t="shared" si="3"/>
        <v>114.36782324787205</v>
      </c>
    </row>
    <row r="26" spans="3:18" ht="15.95" hidden="1" customHeight="1" x14ac:dyDescent="0.2">
      <c r="C26" s="37" t="s">
        <v>31</v>
      </c>
      <c r="D26" s="46">
        <v>784.26312613999994</v>
      </c>
      <c r="E26" s="33">
        <f t="shared" si="8"/>
        <v>0.35588583624851555</v>
      </c>
      <c r="F26" s="33">
        <v>90.063938887590183</v>
      </c>
      <c r="G26" s="46">
        <v>982.65564746999996</v>
      </c>
      <c r="H26" s="33">
        <f t="shared" si="4"/>
        <v>0.34359898592988336</v>
      </c>
      <c r="I26" s="33">
        <f t="shared" si="0"/>
        <v>125.29667846382779</v>
      </c>
      <c r="J26" s="46">
        <v>1231.25355939</v>
      </c>
      <c r="K26" s="33">
        <f t="shared" si="5"/>
        <v>0.39657564463768469</v>
      </c>
      <c r="L26" s="33">
        <f t="shared" si="1"/>
        <v>125.29857865876556</v>
      </c>
      <c r="M26" s="46">
        <v>0</v>
      </c>
      <c r="N26" s="33">
        <f t="shared" si="6"/>
        <v>0</v>
      </c>
      <c r="O26" s="33">
        <f t="shared" si="2"/>
        <v>0</v>
      </c>
      <c r="P26" s="46">
        <v>0</v>
      </c>
      <c r="Q26" s="33">
        <f t="shared" si="7"/>
        <v>0</v>
      </c>
      <c r="R26" s="33" t="e">
        <f t="shared" si="3"/>
        <v>#DIV/0!</v>
      </c>
    </row>
    <row r="27" spans="3:18" ht="15.95" customHeight="1" x14ac:dyDescent="0.2">
      <c r="C27" s="37" t="s">
        <v>32</v>
      </c>
      <c r="D27" s="46">
        <v>4364.0094424899999</v>
      </c>
      <c r="E27" s="33">
        <f t="shared" si="8"/>
        <v>1.9803164245155744</v>
      </c>
      <c r="F27" s="33">
        <v>224.67676331326268</v>
      </c>
      <c r="G27" s="46">
        <v>6066.4267932000002</v>
      </c>
      <c r="H27" s="33">
        <f t="shared" si="4"/>
        <v>2.1212090926542309</v>
      </c>
      <c r="I27" s="33">
        <f t="shared" si="0"/>
        <v>139.01039567271519</v>
      </c>
      <c r="J27" s="46">
        <v>4543.9460727199994</v>
      </c>
      <c r="K27" s="33">
        <f t="shared" si="5"/>
        <v>1.4635639663698381</v>
      </c>
      <c r="L27" s="33">
        <f t="shared" si="1"/>
        <v>74.903171630018093</v>
      </c>
      <c r="M27" s="46">
        <v>3568.0644282999997</v>
      </c>
      <c r="N27" s="33">
        <f t="shared" si="6"/>
        <v>1.0193642653853228</v>
      </c>
      <c r="O27" s="33">
        <f t="shared" si="2"/>
        <v>78.523476537743363</v>
      </c>
      <c r="P27" s="46">
        <v>4624.3100000000004</v>
      </c>
      <c r="Q27" s="33">
        <f t="shared" si="7"/>
        <v>1.1640011468065994</v>
      </c>
      <c r="R27" s="33">
        <f t="shared" si="3"/>
        <v>129.60276062624934</v>
      </c>
    </row>
    <row r="28" spans="3:18" ht="15.95" customHeight="1" x14ac:dyDescent="0.2">
      <c r="C28" s="37" t="s">
        <v>33</v>
      </c>
      <c r="D28" s="46">
        <v>464.68007752999995</v>
      </c>
      <c r="E28" s="33">
        <f t="shared" si="8"/>
        <v>0.21086425265679021</v>
      </c>
      <c r="F28" s="33">
        <v>3590.5366914185047</v>
      </c>
      <c r="G28" s="46">
        <v>487.78005502999997</v>
      </c>
      <c r="H28" s="33">
        <f t="shared" si="4"/>
        <v>0.17055896711797758</v>
      </c>
      <c r="I28" s="33">
        <f t="shared" si="0"/>
        <v>104.97115727938835</v>
      </c>
      <c r="J28" s="46">
        <v>413.75950258</v>
      </c>
      <c r="K28" s="33">
        <f t="shared" si="5"/>
        <v>0.13326819663524456</v>
      </c>
      <c r="L28" s="33">
        <f t="shared" si="1"/>
        <v>84.825014535404193</v>
      </c>
      <c r="M28" s="46">
        <v>561.19819887999995</v>
      </c>
      <c r="N28" s="33">
        <f t="shared" si="6"/>
        <v>0.1603293329569829</v>
      </c>
      <c r="O28" s="33">
        <f t="shared" si="2"/>
        <v>135.63391182091166</v>
      </c>
      <c r="P28" s="46">
        <v>619.08432180000011</v>
      </c>
      <c r="Q28" s="33">
        <f t="shared" si="7"/>
        <v>0.15583186692613293</v>
      </c>
      <c r="R28" s="33">
        <f t="shared" si="3"/>
        <v>110.3147378297944</v>
      </c>
    </row>
    <row r="29" spans="3:18" ht="15.95" customHeight="1" x14ac:dyDescent="0.2">
      <c r="C29" s="37" t="s">
        <v>34</v>
      </c>
      <c r="D29" s="46">
        <v>400.62099950999999</v>
      </c>
      <c r="E29" s="33">
        <f>D29/$D$7*100</f>
        <v>0.18179528614466717</v>
      </c>
      <c r="F29" s="33">
        <v>88.000289140261586</v>
      </c>
      <c r="G29" s="46">
        <v>432.69263974</v>
      </c>
      <c r="H29" s="33">
        <f t="shared" si="4"/>
        <v>0.15129689898670964</v>
      </c>
      <c r="I29" s="33">
        <f t="shared" si="0"/>
        <v>108.00548155718919</v>
      </c>
      <c r="J29" s="46">
        <v>553.3719284</v>
      </c>
      <c r="K29" s="33">
        <f t="shared" si="5"/>
        <v>0.17823609731398685</v>
      </c>
      <c r="L29" s="33">
        <f t="shared" si="1"/>
        <v>127.89030308731731</v>
      </c>
      <c r="M29" s="46">
        <v>615.14102756</v>
      </c>
      <c r="N29" s="33">
        <f t="shared" si="6"/>
        <v>0.17574031923123951</v>
      </c>
      <c r="O29" s="33">
        <f t="shared" si="2"/>
        <v>111.16231163705702</v>
      </c>
      <c r="P29" s="46">
        <v>670.6177864</v>
      </c>
      <c r="Q29" s="33">
        <f t="shared" si="7"/>
        <v>0.16880353445995253</v>
      </c>
      <c r="R29" s="33">
        <f t="shared" si="3"/>
        <v>109.0185431233635</v>
      </c>
    </row>
    <row r="30" spans="3:18" ht="15.95" customHeight="1" x14ac:dyDescent="0.2">
      <c r="C30" s="37" t="s">
        <v>35</v>
      </c>
      <c r="D30" s="46">
        <v>798.83749999999998</v>
      </c>
      <c r="E30" s="33">
        <f t="shared" si="8"/>
        <v>0.36249944978724352</v>
      </c>
      <c r="F30" s="33">
        <v>87.08947194619806</v>
      </c>
      <c r="G30" s="46">
        <v>761.82188757000006</v>
      </c>
      <c r="H30" s="33">
        <f t="shared" si="4"/>
        <v>0.26638144165983951</v>
      </c>
      <c r="I30" s="33">
        <f t="shared" si="0"/>
        <v>95.366315122912994</v>
      </c>
      <c r="J30" s="46">
        <v>757.07712719999995</v>
      </c>
      <c r="K30" s="33">
        <f t="shared" si="5"/>
        <v>0.24384770096301978</v>
      </c>
      <c r="L30" s="33">
        <f t="shared" si="1"/>
        <v>99.377182455976083</v>
      </c>
      <c r="M30" s="46">
        <v>888.2091104399999</v>
      </c>
      <c r="N30" s="33">
        <f t="shared" si="6"/>
        <v>0.25375344127505078</v>
      </c>
      <c r="O30" s="33">
        <f t="shared" si="2"/>
        <v>117.32082221595877</v>
      </c>
      <c r="P30" s="46">
        <v>920.00992439999993</v>
      </c>
      <c r="Q30" s="33">
        <f t="shared" si="7"/>
        <v>0.23157889654349573</v>
      </c>
      <c r="R30" s="33">
        <f t="shared" si="3"/>
        <v>103.58032963028792</v>
      </c>
    </row>
    <row r="31" spans="3:18" ht="15.95" customHeight="1" x14ac:dyDescent="0.2">
      <c r="C31" s="37" t="s">
        <v>36</v>
      </c>
      <c r="D31" s="46">
        <v>14602.0293</v>
      </c>
      <c r="E31" s="33">
        <f t="shared" si="8"/>
        <v>6.6261631270780468</v>
      </c>
      <c r="F31" s="33">
        <v>108.42505461709963</v>
      </c>
      <c r="G31" s="46">
        <v>20352.944961929999</v>
      </c>
      <c r="H31" s="33">
        <f t="shared" si="4"/>
        <v>7.1166855526766586</v>
      </c>
      <c r="I31" s="33">
        <f t="shared" si="0"/>
        <v>139.38435914472518</v>
      </c>
      <c r="J31" s="46">
        <v>25769.33235741</v>
      </c>
      <c r="K31" s="33">
        <f t="shared" si="5"/>
        <v>8.3000690747937096</v>
      </c>
      <c r="L31" s="33">
        <f t="shared" si="1"/>
        <v>126.61230306283097</v>
      </c>
      <c r="M31" s="46">
        <v>30083.176291919997</v>
      </c>
      <c r="N31" s="33">
        <f t="shared" si="6"/>
        <v>8.5944958443143449</v>
      </c>
      <c r="O31" s="33">
        <f t="shared" si="2"/>
        <v>116.74022390133653</v>
      </c>
      <c r="P31" s="46">
        <v>32663.418340099997</v>
      </c>
      <c r="Q31" s="33">
        <f t="shared" si="7"/>
        <v>8.2218225868291928</v>
      </c>
      <c r="R31" s="33">
        <f t="shared" si="3"/>
        <v>108.57702665151427</v>
      </c>
    </row>
    <row r="32" spans="3:18" ht="14.25" customHeight="1" x14ac:dyDescent="0.2">
      <c r="C32" s="47" t="s">
        <v>37</v>
      </c>
      <c r="D32" s="46">
        <v>4232.0244000000002</v>
      </c>
      <c r="E32" s="33">
        <f t="shared" si="8"/>
        <v>1.9204237613860011</v>
      </c>
      <c r="F32" s="33">
        <v>92.236093396788149</v>
      </c>
      <c r="G32" s="46">
        <v>5344.0945763999998</v>
      </c>
      <c r="H32" s="33">
        <f t="shared" si="4"/>
        <v>1.8686357544395924</v>
      </c>
      <c r="I32" s="33">
        <f t="shared" si="0"/>
        <v>126.27749916564753</v>
      </c>
      <c r="J32" s="46">
        <v>7133.5836574499999</v>
      </c>
      <c r="K32" s="33">
        <f t="shared" si="5"/>
        <v>2.2976628298493291</v>
      </c>
      <c r="L32" s="33">
        <f t="shared" si="1"/>
        <v>133.48535575984272</v>
      </c>
      <c r="M32" s="46">
        <v>8034.3072921700004</v>
      </c>
      <c r="N32" s="33">
        <f t="shared" si="6"/>
        <v>2.2953301195474425</v>
      </c>
      <c r="O32" s="33">
        <f t="shared" si="2"/>
        <v>112.62652374980316</v>
      </c>
      <c r="P32" s="46">
        <v>8783.8156710000003</v>
      </c>
      <c r="Q32" s="33">
        <f t="shared" si="7"/>
        <v>2.2110047800389201</v>
      </c>
      <c r="R32" s="33">
        <f t="shared" si="3"/>
        <v>109.32884879273223</v>
      </c>
    </row>
    <row r="33" spans="3:18" ht="15.95" customHeight="1" x14ac:dyDescent="0.2">
      <c r="C33" s="47" t="s">
        <v>38</v>
      </c>
      <c r="D33" s="46">
        <v>10370.0049</v>
      </c>
      <c r="E33" s="33">
        <f t="shared" si="8"/>
        <v>4.705739365692045</v>
      </c>
      <c r="F33" s="33">
        <v>116.79061895845342</v>
      </c>
      <c r="G33" s="46">
        <v>15008.85038553</v>
      </c>
      <c r="H33" s="33">
        <f t="shared" si="4"/>
        <v>5.2480497982370666</v>
      </c>
      <c r="I33" s="33">
        <f t="shared" si="0"/>
        <v>144.73330080615489</v>
      </c>
      <c r="J33" s="46">
        <v>18635.748699960001</v>
      </c>
      <c r="K33" s="33">
        <f t="shared" si="5"/>
        <v>6.00240624494438</v>
      </c>
      <c r="L33" s="33">
        <f t="shared" si="1"/>
        <v>124.16506408729802</v>
      </c>
      <c r="M33" s="46">
        <v>22048.868999750001</v>
      </c>
      <c r="N33" s="33">
        <f t="shared" si="6"/>
        <v>6.2991657247669046</v>
      </c>
      <c r="O33" s="33">
        <f t="shared" si="2"/>
        <v>118.31490837713071</v>
      </c>
      <c r="P33" s="46">
        <v>23879.602669099997</v>
      </c>
      <c r="Q33" s="33">
        <f t="shared" si="7"/>
        <v>6.0108178067902731</v>
      </c>
      <c r="R33" s="33">
        <f t="shared" si="3"/>
        <v>108.30307291213327</v>
      </c>
    </row>
    <row r="34" spans="3:18" ht="15.75" customHeight="1" x14ac:dyDescent="0.2">
      <c r="C34" s="37" t="s">
        <v>39</v>
      </c>
      <c r="D34" s="46">
        <v>3698.9302000000002</v>
      </c>
      <c r="E34" s="33">
        <f t="shared" si="8"/>
        <v>1.6785142939601845</v>
      </c>
      <c r="F34" s="33">
        <v>94.058926244840251</v>
      </c>
      <c r="G34" s="46">
        <v>4128.3825330299996</v>
      </c>
      <c r="H34" s="33">
        <f t="shared" si="4"/>
        <v>1.4435454124055775</v>
      </c>
      <c r="I34" s="33">
        <f t="shared" si="0"/>
        <v>111.61017672163696</v>
      </c>
      <c r="J34" s="46">
        <v>4988.9328924399997</v>
      </c>
      <c r="K34" s="33">
        <f t="shared" si="5"/>
        <v>1.6068901996545253</v>
      </c>
      <c r="L34" s="33">
        <f t="shared" si="1"/>
        <v>120.84473404596072</v>
      </c>
      <c r="M34" s="46">
        <v>6494.2422492400019</v>
      </c>
      <c r="N34" s="33">
        <f t="shared" si="6"/>
        <v>1.8553472373213149</v>
      </c>
      <c r="O34" s="33">
        <f t="shared" si="2"/>
        <v>130.17297264272844</v>
      </c>
      <c r="P34" s="46">
        <v>7262.3639557000006</v>
      </c>
      <c r="Q34" s="33">
        <f t="shared" si="7"/>
        <v>1.8280348793575065</v>
      </c>
      <c r="R34" s="33">
        <f t="shared" si="3"/>
        <v>111.82773412171203</v>
      </c>
    </row>
    <row r="35" spans="3:18" ht="16.5" hidden="1" customHeight="1" x14ac:dyDescent="0.2">
      <c r="C35" s="37" t="s">
        <v>40</v>
      </c>
      <c r="D35" s="46">
        <v>48.383526400000001</v>
      </c>
      <c r="E35" s="33">
        <f t="shared" si="8"/>
        <v>2.1955656436717819E-2</v>
      </c>
      <c r="F35" s="33">
        <v>34.954320965356715</v>
      </c>
      <c r="G35" s="46"/>
      <c r="H35" s="33">
        <f t="shared" si="4"/>
        <v>0</v>
      </c>
      <c r="I35" s="33">
        <f t="shared" si="0"/>
        <v>0</v>
      </c>
      <c r="J35" s="46"/>
      <c r="K35" s="33">
        <f t="shared" si="5"/>
        <v>0</v>
      </c>
      <c r="L35" s="33" t="str">
        <f t="shared" si="1"/>
        <v xml:space="preserve"> </v>
      </c>
      <c r="M35" s="46"/>
      <c r="N35" s="33">
        <f t="shared" si="6"/>
        <v>0</v>
      </c>
      <c r="O35" s="33" t="e">
        <f t="shared" si="2"/>
        <v>#DIV/0!</v>
      </c>
      <c r="P35" s="46"/>
      <c r="Q35" s="33">
        <f t="shared" si="7"/>
        <v>0</v>
      </c>
      <c r="R35" s="33" t="e">
        <f t="shared" si="3"/>
        <v>#DIV/0!</v>
      </c>
    </row>
    <row r="36" spans="3:18" ht="17.25" hidden="1" customHeight="1" x14ac:dyDescent="0.2">
      <c r="C36" s="37" t="s">
        <v>41</v>
      </c>
      <c r="D36" s="46">
        <v>-5.9037954900000003</v>
      </c>
      <c r="E36" s="33">
        <f t="shared" si="8"/>
        <v>-2.6790462600734316E-3</v>
      </c>
      <c r="F36" s="33">
        <v>-2.2328666704739675</v>
      </c>
      <c r="G36" s="46"/>
      <c r="H36" s="33">
        <f t="shared" si="4"/>
        <v>0</v>
      </c>
      <c r="I36" s="33">
        <f t="shared" si="0"/>
        <v>0</v>
      </c>
      <c r="J36" s="46"/>
      <c r="K36" s="33">
        <f t="shared" si="5"/>
        <v>0</v>
      </c>
      <c r="L36" s="33" t="str">
        <f t="shared" si="1"/>
        <v xml:space="preserve"> </v>
      </c>
      <c r="M36" s="46"/>
      <c r="N36" s="33">
        <f t="shared" si="6"/>
        <v>0</v>
      </c>
      <c r="O36" s="33" t="e">
        <f t="shared" si="2"/>
        <v>#DIV/0!</v>
      </c>
      <c r="P36" s="46"/>
      <c r="Q36" s="33">
        <f t="shared" si="7"/>
        <v>0</v>
      </c>
      <c r="R36" s="33" t="e">
        <f t="shared" si="3"/>
        <v>#DIV/0!</v>
      </c>
    </row>
    <row r="37" spans="3:18" ht="15.95" customHeight="1" x14ac:dyDescent="0.2">
      <c r="C37" s="37" t="s">
        <v>42</v>
      </c>
      <c r="D37" s="46">
        <v>1689.33496939</v>
      </c>
      <c r="E37" s="33">
        <f t="shared" si="8"/>
        <v>0.76659270115664935</v>
      </c>
      <c r="F37" s="33">
        <v>101.24509891779422</v>
      </c>
      <c r="G37" s="46">
        <v>2187.00474287</v>
      </c>
      <c r="H37" s="33">
        <f t="shared" si="4"/>
        <v>0.76471611780658777</v>
      </c>
      <c r="I37" s="33">
        <f t="shared" si="0"/>
        <v>129.45950817910926</v>
      </c>
      <c r="J37" s="46">
        <v>2826.7294581599999</v>
      </c>
      <c r="K37" s="33">
        <f t="shared" si="5"/>
        <v>0.91046401331137528</v>
      </c>
      <c r="L37" s="33">
        <f t="shared" si="1"/>
        <v>129.25118097597223</v>
      </c>
      <c r="M37" s="46">
        <v>4089.7207727299997</v>
      </c>
      <c r="N37" s="33">
        <f t="shared" si="6"/>
        <v>1.1683968422933682</v>
      </c>
      <c r="O37" s="33">
        <f t="shared" si="2"/>
        <v>144.68030397900608</v>
      </c>
      <c r="P37" s="46">
        <v>6334.3759856000006</v>
      </c>
      <c r="Q37" s="33">
        <f t="shared" si="7"/>
        <v>1.5944478011946828</v>
      </c>
      <c r="R37" s="33">
        <f t="shared" si="3"/>
        <v>154.88529260572557</v>
      </c>
    </row>
    <row r="38" spans="3:18" ht="15.95" customHeight="1" x14ac:dyDescent="0.2">
      <c r="C38" s="47" t="s">
        <v>43</v>
      </c>
      <c r="D38" s="46">
        <v>520.83119999999997</v>
      </c>
      <c r="E38" s="33">
        <f t="shared" si="8"/>
        <v>0.23634471770795662</v>
      </c>
      <c r="F38" s="33">
        <v>102.82728479378618</v>
      </c>
      <c r="G38" s="46">
        <v>667.83507223000004</v>
      </c>
      <c r="H38" s="33">
        <f t="shared" si="4"/>
        <v>0.23351766631315671</v>
      </c>
      <c r="I38" s="33">
        <f t="shared" si="0"/>
        <v>128.2248590771828</v>
      </c>
      <c r="J38" s="46">
        <v>812.83675111000002</v>
      </c>
      <c r="K38" s="33">
        <f t="shared" si="5"/>
        <v>0.26180737192455472</v>
      </c>
      <c r="L38" s="33">
        <f t="shared" si="1"/>
        <v>121.71219885110524</v>
      </c>
      <c r="M38" s="46">
        <v>1066.4493950000001</v>
      </c>
      <c r="N38" s="33">
        <f t="shared" si="6"/>
        <v>0.30467510493434247</v>
      </c>
      <c r="O38" s="33">
        <f t="shared" si="2"/>
        <v>131.20093223438406</v>
      </c>
      <c r="P38" s="46">
        <v>1398.9256748999999</v>
      </c>
      <c r="Q38" s="33">
        <f t="shared" si="7"/>
        <v>0.35212844508278979</v>
      </c>
      <c r="R38" s="33">
        <f t="shared" si="3"/>
        <v>131.17600154857791</v>
      </c>
    </row>
    <row r="39" spans="3:18" ht="15.95" customHeight="1" x14ac:dyDescent="0.2">
      <c r="C39" s="47" t="s">
        <v>44</v>
      </c>
      <c r="D39" s="46">
        <v>1168.5037693900001</v>
      </c>
      <c r="E39" s="33">
        <f t="shared" si="8"/>
        <v>0.53024798344869284</v>
      </c>
      <c r="F39" s="33">
        <v>100.55546014946614</v>
      </c>
      <c r="G39" s="46">
        <v>1519.1696706399998</v>
      </c>
      <c r="H39" s="33">
        <f t="shared" si="4"/>
        <v>0.53119845149343103</v>
      </c>
      <c r="I39" s="33">
        <f t="shared" si="0"/>
        <v>130.00982199938127</v>
      </c>
      <c r="J39" s="46">
        <v>2013.8927070500001</v>
      </c>
      <c r="K39" s="33">
        <f t="shared" si="5"/>
        <v>0.64865664138682066</v>
      </c>
      <c r="L39" s="33">
        <f t="shared" si="1"/>
        <v>132.56535764050517</v>
      </c>
      <c r="M39" s="46">
        <v>3023.27137773</v>
      </c>
      <c r="N39" s="33">
        <f t="shared" si="6"/>
        <v>0.86372173735902569</v>
      </c>
      <c r="O39" s="33">
        <f t="shared" si="2"/>
        <v>150.12077689871387</v>
      </c>
      <c r="P39" s="46">
        <v>4935.4503107</v>
      </c>
      <c r="Q39" s="33">
        <f t="shared" si="7"/>
        <v>1.2423193561118928</v>
      </c>
      <c r="R39" s="33">
        <f t="shared" si="3"/>
        <v>163.24866986984625</v>
      </c>
    </row>
    <row r="40" spans="3:18" ht="15.95" customHeight="1" x14ac:dyDescent="0.2">
      <c r="C40" s="37" t="s">
        <v>45</v>
      </c>
      <c r="D40" s="46">
        <v>205.68739502</v>
      </c>
      <c r="E40" s="33">
        <f t="shared" si="8"/>
        <v>9.3337590589977829E-2</v>
      </c>
      <c r="F40" s="33">
        <v>7.8353924143069031</v>
      </c>
      <c r="G40" s="46">
        <v>385.82467975000003</v>
      </c>
      <c r="H40" s="33">
        <f t="shared" si="4"/>
        <v>0.13490887581030186</v>
      </c>
      <c r="I40" s="33">
        <f t="shared" si="0"/>
        <v>187.57818373482945</v>
      </c>
      <c r="J40" s="46">
        <v>632.70261768</v>
      </c>
      <c r="K40" s="33">
        <f t="shared" si="5"/>
        <v>0.20378779541941561</v>
      </c>
      <c r="L40" s="33">
        <f t="shared" si="1"/>
        <v>163.987077781019</v>
      </c>
      <c r="M40" s="46">
        <v>885.91064219999998</v>
      </c>
      <c r="N40" s="33">
        <f t="shared" si="6"/>
        <v>0.25309678934623586</v>
      </c>
      <c r="O40" s="33">
        <f t="shared" si="2"/>
        <v>140.02006905684468</v>
      </c>
      <c r="P40" s="46">
        <v>749.59662907000006</v>
      </c>
      <c r="Q40" s="33">
        <f t="shared" si="7"/>
        <v>0.18868357352336695</v>
      </c>
      <c r="R40" s="33">
        <f t="shared" si="3"/>
        <v>84.613119355752559</v>
      </c>
    </row>
    <row r="41" spans="3:18" ht="16.5" customHeight="1" x14ac:dyDescent="0.2">
      <c r="C41" s="37" t="s">
        <v>46</v>
      </c>
      <c r="D41" s="46">
        <v>83.80439367999999</v>
      </c>
      <c r="E41" s="33">
        <f t="shared" si="8"/>
        <v>3.8029069239680843E-2</v>
      </c>
      <c r="F41" s="33">
        <v>42.933766446407837</v>
      </c>
      <c r="G41" s="46">
        <v>201.82712511</v>
      </c>
      <c r="H41" s="33">
        <f t="shared" si="4"/>
        <v>7.057161448111135E-2</v>
      </c>
      <c r="I41" s="33">
        <f t="shared" ref="I41:I77" si="9">IF(D41=0," ",G41/D41*100)</f>
        <v>240.83119780170458</v>
      </c>
      <c r="J41" s="46">
        <v>360.65905469</v>
      </c>
      <c r="K41" s="33">
        <f t="shared" si="5"/>
        <v>0.11616502223877054</v>
      </c>
      <c r="L41" s="33">
        <f t="shared" ref="L41:L77" si="10">IF(G41=0," ",J41/G41*100)</f>
        <v>178.69701829891957</v>
      </c>
      <c r="M41" s="46">
        <v>593.17085869999994</v>
      </c>
      <c r="N41" s="33">
        <f t="shared" si="6"/>
        <v>0.16946363743627657</v>
      </c>
      <c r="O41" s="33">
        <f t="shared" si="2"/>
        <v>164.4685890972161</v>
      </c>
      <c r="P41" s="46">
        <v>426.12298040000002</v>
      </c>
      <c r="Q41" s="33">
        <f t="shared" si="7"/>
        <v>0.10726089684001421</v>
      </c>
      <c r="R41" s="33">
        <f t="shared" ref="R41:R60" si="11">P41/M41*100</f>
        <v>71.838151546064836</v>
      </c>
    </row>
    <row r="42" spans="3:18" ht="16.5" hidden="1" customHeight="1" x14ac:dyDescent="0.2">
      <c r="C42" s="48" t="s">
        <v>47</v>
      </c>
      <c r="D42" s="46">
        <v>0</v>
      </c>
      <c r="E42" s="33">
        <f t="shared" si="8"/>
        <v>0</v>
      </c>
      <c r="F42" s="33">
        <v>0</v>
      </c>
      <c r="G42" s="46">
        <v>0</v>
      </c>
      <c r="H42" s="33">
        <f t="shared" si="4"/>
        <v>0</v>
      </c>
      <c r="I42" s="33" t="str">
        <f t="shared" si="9"/>
        <v xml:space="preserve"> </v>
      </c>
      <c r="J42" s="46">
        <v>0</v>
      </c>
      <c r="K42" s="33">
        <f t="shared" si="5"/>
        <v>0</v>
      </c>
      <c r="L42" s="33" t="str">
        <f t="shared" si="10"/>
        <v xml:space="preserve"> </v>
      </c>
      <c r="M42" s="46" t="e">
        <v>#VALUE!</v>
      </c>
      <c r="N42" s="33" t="e">
        <f t="shared" si="6"/>
        <v>#VALUE!</v>
      </c>
      <c r="O42" s="33" t="e">
        <f t="shared" si="2"/>
        <v>#VALUE!</v>
      </c>
      <c r="P42" s="46">
        <v>0</v>
      </c>
      <c r="Q42" s="33">
        <f t="shared" si="7"/>
        <v>0</v>
      </c>
      <c r="R42" s="33" t="e">
        <f t="shared" si="11"/>
        <v>#VALUE!</v>
      </c>
    </row>
    <row r="43" spans="3:18" ht="15" hidden="1" customHeight="1" x14ac:dyDescent="0.2">
      <c r="C43" s="37" t="s">
        <v>48</v>
      </c>
      <c r="D43" s="46">
        <v>0</v>
      </c>
      <c r="E43" s="33">
        <f t="shared" si="8"/>
        <v>0</v>
      </c>
      <c r="F43" s="33">
        <v>0</v>
      </c>
      <c r="G43" s="46">
        <v>0</v>
      </c>
      <c r="H43" s="33">
        <f t="shared" si="4"/>
        <v>0</v>
      </c>
      <c r="I43" s="33" t="str">
        <f t="shared" si="9"/>
        <v xml:space="preserve"> </v>
      </c>
      <c r="J43" s="46">
        <v>0</v>
      </c>
      <c r="K43" s="33">
        <f t="shared" si="5"/>
        <v>0</v>
      </c>
      <c r="L43" s="33" t="str">
        <f t="shared" si="10"/>
        <v xml:space="preserve"> </v>
      </c>
      <c r="M43" s="46" t="e">
        <v>#VALUE!</v>
      </c>
      <c r="N43" s="33" t="e">
        <f t="shared" si="6"/>
        <v>#VALUE!</v>
      </c>
      <c r="O43" s="33" t="e">
        <f t="shared" si="2"/>
        <v>#VALUE!</v>
      </c>
      <c r="P43" s="46">
        <v>0</v>
      </c>
      <c r="Q43" s="33">
        <f t="shared" si="7"/>
        <v>0</v>
      </c>
      <c r="R43" s="33" t="e">
        <f t="shared" si="11"/>
        <v>#VALUE!</v>
      </c>
    </row>
    <row r="44" spans="3:18" ht="15.95" hidden="1" customHeight="1" x14ac:dyDescent="0.2">
      <c r="C44" s="37" t="s">
        <v>49</v>
      </c>
      <c r="D44" s="46">
        <v>0</v>
      </c>
      <c r="E44" s="33">
        <f t="shared" si="8"/>
        <v>0</v>
      </c>
      <c r="F44" s="33">
        <v>0</v>
      </c>
      <c r="G44" s="46">
        <v>0</v>
      </c>
      <c r="H44" s="33">
        <f t="shared" si="4"/>
        <v>0</v>
      </c>
      <c r="I44" s="33" t="str">
        <f t="shared" si="9"/>
        <v xml:space="preserve"> </v>
      </c>
      <c r="J44" s="46">
        <v>0</v>
      </c>
      <c r="K44" s="33">
        <f t="shared" si="5"/>
        <v>0</v>
      </c>
      <c r="L44" s="33" t="str">
        <f t="shared" si="10"/>
        <v xml:space="preserve"> </v>
      </c>
      <c r="M44" s="46" t="e">
        <v>#VALUE!</v>
      </c>
      <c r="N44" s="33" t="e">
        <f t="shared" si="6"/>
        <v>#VALUE!</v>
      </c>
      <c r="O44" s="33" t="e">
        <f t="shared" si="2"/>
        <v>#VALUE!</v>
      </c>
      <c r="P44" s="46">
        <v>0</v>
      </c>
      <c r="Q44" s="33">
        <f t="shared" si="7"/>
        <v>0</v>
      </c>
      <c r="R44" s="33" t="e">
        <f t="shared" si="11"/>
        <v>#VALUE!</v>
      </c>
    </row>
    <row r="45" spans="3:18" ht="15.95" customHeight="1" x14ac:dyDescent="0.2">
      <c r="C45" s="37" t="s">
        <v>50</v>
      </c>
      <c r="D45" s="46">
        <v>4347.6999453799999</v>
      </c>
      <c r="E45" s="33">
        <f t="shared" si="8"/>
        <v>1.9729154402995337</v>
      </c>
      <c r="F45" s="33">
        <v>105.04427422516407</v>
      </c>
      <c r="G45" s="46">
        <v>7146.7826829399992</v>
      </c>
      <c r="H45" s="33">
        <f t="shared" si="4"/>
        <v>2.4989703044416727</v>
      </c>
      <c r="I45" s="33">
        <f t="shared" si="9"/>
        <v>164.38077081502348</v>
      </c>
      <c r="J45" s="46">
        <v>9429.5314544300018</v>
      </c>
      <c r="K45" s="33">
        <f t="shared" si="5"/>
        <v>3.0371668667699727</v>
      </c>
      <c r="L45" s="33">
        <f t="shared" si="10"/>
        <v>131.94092884535479</v>
      </c>
      <c r="M45" s="46">
        <v>11886.22099224</v>
      </c>
      <c r="N45" s="33">
        <f t="shared" si="6"/>
        <v>3.3957875967321507</v>
      </c>
      <c r="O45" s="33">
        <f t="shared" si="2"/>
        <v>126.05314537294261</v>
      </c>
      <c r="P45" s="46">
        <v>13771.087586449999</v>
      </c>
      <c r="Q45" s="33">
        <f t="shared" si="7"/>
        <v>3.4663683324435266</v>
      </c>
      <c r="R45" s="33">
        <f t="shared" si="11"/>
        <v>115.85757656231151</v>
      </c>
    </row>
    <row r="46" spans="3:18" ht="15.95" hidden="1" customHeight="1" x14ac:dyDescent="0.2">
      <c r="C46" s="37" t="s">
        <v>51</v>
      </c>
      <c r="D46" s="46">
        <v>1456.6428999999998</v>
      </c>
      <c r="E46" s="33">
        <f t="shared" si="8"/>
        <v>0.6610008290628504</v>
      </c>
      <c r="F46" s="33">
        <v>123.25851701337992</v>
      </c>
      <c r="G46" s="46">
        <v>2192.40905544</v>
      </c>
      <c r="H46" s="33">
        <f t="shared" si="4"/>
        <v>0.76660580960603042</v>
      </c>
      <c r="I46" s="33">
        <f t="shared" si="9"/>
        <v>150.51108651543905</v>
      </c>
      <c r="J46" s="46">
        <v>2511.58688575</v>
      </c>
      <c r="K46" s="33">
        <f t="shared" si="5"/>
        <v>0.80895943868241615</v>
      </c>
      <c r="L46" s="33">
        <f t="shared" si="10"/>
        <v>114.55831563539786</v>
      </c>
      <c r="M46" s="46">
        <v>8.3192702392868426E-2</v>
      </c>
      <c r="N46" s="33">
        <f t="shared" si="6"/>
        <v>2.3767414984860777E-5</v>
      </c>
      <c r="O46" s="33">
        <f t="shared" si="2"/>
        <v>3.3123561388570377E-3</v>
      </c>
      <c r="P46" s="46">
        <v>0</v>
      </c>
      <c r="Q46" s="33">
        <f t="shared" si="7"/>
        <v>0</v>
      </c>
      <c r="R46" s="33">
        <f t="shared" si="11"/>
        <v>0</v>
      </c>
    </row>
    <row r="47" spans="3:18" ht="15.95" hidden="1" customHeight="1" x14ac:dyDescent="0.2">
      <c r="C47" s="37" t="s">
        <v>52</v>
      </c>
      <c r="D47" s="46">
        <v>2858.9573227300002</v>
      </c>
      <c r="E47" s="33">
        <f t="shared" si="8"/>
        <v>1.2973482797876112</v>
      </c>
      <c r="F47" s="33">
        <v>97.830502573298872</v>
      </c>
      <c r="G47" s="46">
        <v>9.3635052400000003</v>
      </c>
      <c r="H47" s="33">
        <f t="shared" si="4"/>
        <v>3.2740776624004203E-3</v>
      </c>
      <c r="I47" s="33">
        <f t="shared" si="9"/>
        <v>0.32751469095239411</v>
      </c>
      <c r="J47" s="46">
        <v>6900.8469706300002</v>
      </c>
      <c r="K47" s="33">
        <f t="shared" si="5"/>
        <v>2.2227004462666922</v>
      </c>
      <c r="L47" s="33">
        <f t="shared" si="10"/>
        <v>73699.397754915975</v>
      </c>
      <c r="M47" s="46">
        <v>0.11150109830171158</v>
      </c>
      <c r="N47" s="33">
        <f t="shared" si="6"/>
        <v>3.1854871862315047E-5</v>
      </c>
      <c r="O47" s="33">
        <f t="shared" si="2"/>
        <v>1.615759612932444E-3</v>
      </c>
      <c r="P47" s="46">
        <v>0</v>
      </c>
      <c r="Q47" s="33">
        <f t="shared" si="7"/>
        <v>0</v>
      </c>
      <c r="R47" s="33">
        <f t="shared" si="11"/>
        <v>0</v>
      </c>
    </row>
    <row r="48" spans="3:18" ht="15" hidden="1" customHeight="1" x14ac:dyDescent="0.2">
      <c r="C48" s="37"/>
      <c r="D48" s="46"/>
      <c r="E48" s="33">
        <f t="shared" si="8"/>
        <v>0</v>
      </c>
      <c r="F48" s="33" t="s">
        <v>0</v>
      </c>
      <c r="G48" s="46"/>
      <c r="H48" s="33">
        <f t="shared" si="4"/>
        <v>0</v>
      </c>
      <c r="I48" s="33" t="str">
        <f t="shared" si="9"/>
        <v xml:space="preserve"> </v>
      </c>
      <c r="J48" s="46"/>
      <c r="K48" s="33">
        <f t="shared" si="5"/>
        <v>0</v>
      </c>
      <c r="L48" s="33" t="str">
        <f t="shared" si="10"/>
        <v xml:space="preserve"> </v>
      </c>
      <c r="M48" s="46"/>
      <c r="N48" s="33">
        <f t="shared" si="6"/>
        <v>0</v>
      </c>
      <c r="O48" s="33"/>
      <c r="P48" s="46"/>
      <c r="Q48" s="33">
        <f t="shared" si="7"/>
        <v>0</v>
      </c>
      <c r="R48" s="33" t="e">
        <f t="shared" si="11"/>
        <v>#DIV/0!</v>
      </c>
    </row>
    <row r="49" spans="3:67" ht="17.25" customHeight="1" x14ac:dyDescent="0.2">
      <c r="C49" s="34" t="s">
        <v>53</v>
      </c>
      <c r="D49" s="45">
        <v>7022.0620753799994</v>
      </c>
      <c r="E49" s="33">
        <f t="shared" si="8"/>
        <v>3.1864974274456559</v>
      </c>
      <c r="F49" s="33">
        <v>68.836013258236136</v>
      </c>
      <c r="G49" s="45">
        <v>8752.2881999999991</v>
      </c>
      <c r="H49" s="33">
        <f t="shared" si="4"/>
        <v>3.0603572653643094</v>
      </c>
      <c r="I49" s="33">
        <f t="shared" si="9"/>
        <v>124.63985800818156</v>
      </c>
      <c r="J49" s="45">
        <v>5608.2586125999997</v>
      </c>
      <c r="K49" s="33">
        <f t="shared" si="5"/>
        <v>1.8063694172698086</v>
      </c>
      <c r="L49" s="33">
        <f t="shared" si="10"/>
        <v>64.077627295225497</v>
      </c>
      <c r="M49" s="45">
        <v>9189.2245050000001</v>
      </c>
      <c r="N49" s="33">
        <f t="shared" si="6"/>
        <v>2.6252796930191948</v>
      </c>
      <c r="O49" s="33">
        <f t="shared" ref="O49:O60" si="12">M49/J49*100</f>
        <v>163.8516541365388</v>
      </c>
      <c r="P49" s="45">
        <v>9492.3700000000008</v>
      </c>
      <c r="Q49" s="33">
        <f t="shared" si="7"/>
        <v>2.3893574535255118</v>
      </c>
      <c r="R49" s="33">
        <f t="shared" si="11"/>
        <v>103.29892359072362</v>
      </c>
    </row>
    <row r="50" spans="3:67" ht="15.95" customHeight="1" x14ac:dyDescent="0.2">
      <c r="C50" s="37" t="s">
        <v>54</v>
      </c>
      <c r="D50" s="46">
        <v>2355.2015999999999</v>
      </c>
      <c r="E50" s="33">
        <f t="shared" si="8"/>
        <v>1.0687521356196166</v>
      </c>
      <c r="F50" s="33">
        <v>89.467622045898082</v>
      </c>
      <c r="G50" s="46">
        <v>4681.2335999999996</v>
      </c>
      <c r="H50" s="33">
        <f t="shared" si="4"/>
        <v>1.6368573487590961</v>
      </c>
      <c r="I50" s="33">
        <f t="shared" si="9"/>
        <v>198.7614818196455</v>
      </c>
      <c r="J50" s="46">
        <v>4730.9786125999999</v>
      </c>
      <c r="K50" s="33">
        <f t="shared" si="5"/>
        <v>1.5238054572516042</v>
      </c>
      <c r="L50" s="33">
        <f t="shared" si="10"/>
        <v>101.06264751667169</v>
      </c>
      <c r="M50" s="46">
        <v>2945.3096978800004</v>
      </c>
      <c r="N50" s="33">
        <f t="shared" si="6"/>
        <v>0.84144877897907711</v>
      </c>
      <c r="O50" s="33">
        <f t="shared" si="12"/>
        <v>62.255823563348322</v>
      </c>
      <c r="P50" s="46">
        <v>1740.26</v>
      </c>
      <c r="Q50" s="33">
        <f t="shared" si="7"/>
        <v>0.43804689472411068</v>
      </c>
      <c r="R50" s="33">
        <f t="shared" si="11"/>
        <v>59.085806876357303</v>
      </c>
    </row>
    <row r="51" spans="3:67" ht="15.95" hidden="1" customHeight="1" x14ac:dyDescent="0.2">
      <c r="C51" s="47" t="s">
        <v>55</v>
      </c>
      <c r="D51" s="46"/>
      <c r="E51" s="33">
        <f t="shared" si="8"/>
        <v>0</v>
      </c>
      <c r="F51" s="33" t="s">
        <v>0</v>
      </c>
      <c r="G51" s="46"/>
      <c r="H51" s="33">
        <f t="shared" si="4"/>
        <v>0</v>
      </c>
      <c r="I51" s="33" t="str">
        <f t="shared" si="9"/>
        <v xml:space="preserve"> </v>
      </c>
      <c r="J51" s="46"/>
      <c r="K51" s="33">
        <f t="shared" si="5"/>
        <v>0</v>
      </c>
      <c r="L51" s="33" t="str">
        <f t="shared" si="10"/>
        <v xml:space="preserve"> </v>
      </c>
      <c r="M51" s="46"/>
      <c r="N51" s="33">
        <f t="shared" si="6"/>
        <v>0</v>
      </c>
      <c r="O51" s="33" t="e">
        <f t="shared" si="12"/>
        <v>#DIV/0!</v>
      </c>
      <c r="P51" s="46"/>
      <c r="Q51" s="33">
        <f t="shared" si="7"/>
        <v>0</v>
      </c>
      <c r="R51" s="33" t="e">
        <f t="shared" si="11"/>
        <v>#DIV/0!</v>
      </c>
    </row>
    <row r="52" spans="3:67" ht="23.25" hidden="1" customHeight="1" x14ac:dyDescent="0.2">
      <c r="C52" s="47" t="s">
        <v>56</v>
      </c>
      <c r="D52" s="46"/>
      <c r="E52" s="33">
        <f t="shared" si="8"/>
        <v>0</v>
      </c>
      <c r="F52" s="33">
        <v>0</v>
      </c>
      <c r="G52" s="46"/>
      <c r="H52" s="33">
        <f t="shared" si="4"/>
        <v>0</v>
      </c>
      <c r="I52" s="33" t="str">
        <f t="shared" si="9"/>
        <v xml:space="preserve"> </v>
      </c>
      <c r="J52" s="46"/>
      <c r="K52" s="33">
        <f t="shared" si="5"/>
        <v>0</v>
      </c>
      <c r="L52" s="33" t="str">
        <f t="shared" si="10"/>
        <v xml:space="preserve"> </v>
      </c>
      <c r="M52" s="46"/>
      <c r="N52" s="33">
        <f t="shared" si="6"/>
        <v>0</v>
      </c>
      <c r="O52" s="33" t="e">
        <f t="shared" si="12"/>
        <v>#DIV/0!</v>
      </c>
      <c r="P52" s="46"/>
      <c r="Q52" s="33">
        <f t="shared" si="7"/>
        <v>0</v>
      </c>
      <c r="R52" s="33" t="e">
        <f t="shared" si="11"/>
        <v>#DIV/0!</v>
      </c>
    </row>
    <row r="53" spans="3:67" ht="26.25" hidden="1" customHeight="1" x14ac:dyDescent="0.2">
      <c r="C53" s="47" t="s">
        <v>57</v>
      </c>
      <c r="D53" s="46"/>
      <c r="E53" s="33">
        <f t="shared" si="8"/>
        <v>0</v>
      </c>
      <c r="F53" s="33" t="s">
        <v>0</v>
      </c>
      <c r="G53" s="46"/>
      <c r="H53" s="33">
        <f t="shared" si="4"/>
        <v>0</v>
      </c>
      <c r="I53" s="33" t="str">
        <f t="shared" si="9"/>
        <v xml:space="preserve"> </v>
      </c>
      <c r="J53" s="46"/>
      <c r="K53" s="33">
        <f t="shared" si="5"/>
        <v>0</v>
      </c>
      <c r="L53" s="33" t="str">
        <f t="shared" si="10"/>
        <v xml:space="preserve"> </v>
      </c>
      <c r="M53" s="46"/>
      <c r="N53" s="33">
        <f t="shared" si="6"/>
        <v>0</v>
      </c>
      <c r="O53" s="33" t="e">
        <f t="shared" si="12"/>
        <v>#DIV/0!</v>
      </c>
      <c r="P53" s="46"/>
      <c r="Q53" s="33">
        <f t="shared" si="7"/>
        <v>0</v>
      </c>
      <c r="R53" s="33" t="e">
        <f t="shared" si="11"/>
        <v>#DIV/0!</v>
      </c>
    </row>
    <row r="54" spans="3:67" ht="23.25" hidden="1" customHeight="1" x14ac:dyDescent="0.2">
      <c r="C54" s="37" t="s">
        <v>58</v>
      </c>
      <c r="D54" s="46"/>
      <c r="E54" s="33">
        <f t="shared" si="8"/>
        <v>0</v>
      </c>
      <c r="F54" s="33" t="s">
        <v>0</v>
      </c>
      <c r="G54" s="46"/>
      <c r="H54" s="33">
        <f t="shared" si="4"/>
        <v>0</v>
      </c>
      <c r="I54" s="33" t="str">
        <f t="shared" si="9"/>
        <v xml:space="preserve"> </v>
      </c>
      <c r="J54" s="46"/>
      <c r="K54" s="33">
        <f t="shared" si="5"/>
        <v>0</v>
      </c>
      <c r="L54" s="33" t="str">
        <f t="shared" si="10"/>
        <v xml:space="preserve"> </v>
      </c>
      <c r="M54" s="46"/>
      <c r="N54" s="33">
        <f t="shared" si="6"/>
        <v>0</v>
      </c>
      <c r="O54" s="33" t="e">
        <f t="shared" si="12"/>
        <v>#DIV/0!</v>
      </c>
      <c r="P54" s="46"/>
      <c r="Q54" s="33">
        <f t="shared" si="7"/>
        <v>0</v>
      </c>
      <c r="R54" s="33" t="e">
        <f t="shared" si="11"/>
        <v>#DIV/0!</v>
      </c>
    </row>
    <row r="55" spans="3:67" ht="15.95" hidden="1" customHeight="1" x14ac:dyDescent="0.2">
      <c r="C55" s="47" t="s">
        <v>59</v>
      </c>
      <c r="D55" s="46"/>
      <c r="E55" s="33">
        <f t="shared" si="8"/>
        <v>0</v>
      </c>
      <c r="F55" s="33" t="s">
        <v>0</v>
      </c>
      <c r="G55" s="46"/>
      <c r="H55" s="33">
        <f t="shared" si="4"/>
        <v>0</v>
      </c>
      <c r="I55" s="33" t="str">
        <f t="shared" si="9"/>
        <v xml:space="preserve"> </v>
      </c>
      <c r="J55" s="46"/>
      <c r="K55" s="33">
        <f t="shared" si="5"/>
        <v>0</v>
      </c>
      <c r="L55" s="33" t="str">
        <f t="shared" si="10"/>
        <v xml:space="preserve"> </v>
      </c>
      <c r="M55" s="46"/>
      <c r="N55" s="33">
        <f t="shared" si="6"/>
        <v>0</v>
      </c>
      <c r="O55" s="33" t="e">
        <f t="shared" si="12"/>
        <v>#DIV/0!</v>
      </c>
      <c r="P55" s="46"/>
      <c r="Q55" s="33">
        <f t="shared" si="7"/>
        <v>0</v>
      </c>
      <c r="R55" s="33" t="e">
        <f t="shared" si="11"/>
        <v>#DIV/0!</v>
      </c>
    </row>
    <row r="56" spans="3:67" ht="15.95" hidden="1" customHeight="1" x14ac:dyDescent="0.2">
      <c r="C56" s="47" t="s">
        <v>60</v>
      </c>
      <c r="D56" s="46"/>
      <c r="E56" s="33">
        <f t="shared" si="8"/>
        <v>0</v>
      </c>
      <c r="F56" s="33" t="s">
        <v>0</v>
      </c>
      <c r="G56" s="46"/>
      <c r="H56" s="33">
        <f t="shared" si="4"/>
        <v>0</v>
      </c>
      <c r="I56" s="33" t="str">
        <f t="shared" si="9"/>
        <v xml:space="preserve"> </v>
      </c>
      <c r="J56" s="46"/>
      <c r="K56" s="33">
        <f t="shared" si="5"/>
        <v>0</v>
      </c>
      <c r="L56" s="33" t="str">
        <f t="shared" si="10"/>
        <v xml:space="preserve"> </v>
      </c>
      <c r="M56" s="46"/>
      <c r="N56" s="33">
        <f t="shared" si="6"/>
        <v>0</v>
      </c>
      <c r="O56" s="33" t="e">
        <f t="shared" si="12"/>
        <v>#DIV/0!</v>
      </c>
      <c r="P56" s="46"/>
      <c r="Q56" s="33">
        <f t="shared" si="7"/>
        <v>0</v>
      </c>
      <c r="R56" s="33" t="e">
        <f t="shared" si="11"/>
        <v>#DIV/0!</v>
      </c>
    </row>
    <row r="57" spans="3:67" ht="15.95" hidden="1" customHeight="1" x14ac:dyDescent="0.2">
      <c r="C57" s="47" t="s">
        <v>61</v>
      </c>
      <c r="D57" s="46"/>
      <c r="E57" s="33">
        <f t="shared" si="8"/>
        <v>0</v>
      </c>
      <c r="F57" s="33" t="s">
        <v>0</v>
      </c>
      <c r="G57" s="46"/>
      <c r="H57" s="33">
        <f t="shared" si="4"/>
        <v>0</v>
      </c>
      <c r="I57" s="33" t="str">
        <f t="shared" si="9"/>
        <v xml:space="preserve"> </v>
      </c>
      <c r="J57" s="46"/>
      <c r="K57" s="33">
        <f t="shared" si="5"/>
        <v>0</v>
      </c>
      <c r="L57" s="33" t="str">
        <f t="shared" si="10"/>
        <v xml:space="preserve"> </v>
      </c>
      <c r="M57" s="46"/>
      <c r="N57" s="33">
        <f t="shared" si="6"/>
        <v>0</v>
      </c>
      <c r="O57" s="33" t="e">
        <f t="shared" si="12"/>
        <v>#DIV/0!</v>
      </c>
      <c r="P57" s="46"/>
      <c r="Q57" s="33">
        <f t="shared" si="7"/>
        <v>0</v>
      </c>
      <c r="R57" s="33" t="e">
        <f t="shared" si="11"/>
        <v>#DIV/0!</v>
      </c>
    </row>
    <row r="58" spans="3:67" ht="15.95" hidden="1" customHeight="1" x14ac:dyDescent="0.2">
      <c r="C58" s="47" t="s">
        <v>62</v>
      </c>
      <c r="D58" s="46"/>
      <c r="E58" s="33">
        <f t="shared" si="8"/>
        <v>0</v>
      </c>
      <c r="F58" s="33" t="s">
        <v>0</v>
      </c>
      <c r="G58" s="46"/>
      <c r="H58" s="33">
        <f t="shared" si="4"/>
        <v>0</v>
      </c>
      <c r="I58" s="33" t="str">
        <f t="shared" si="9"/>
        <v xml:space="preserve"> </v>
      </c>
      <c r="J58" s="46"/>
      <c r="K58" s="33">
        <f t="shared" si="5"/>
        <v>0</v>
      </c>
      <c r="L58" s="33" t="str">
        <f t="shared" si="10"/>
        <v xml:space="preserve"> </v>
      </c>
      <c r="M58" s="46"/>
      <c r="N58" s="33">
        <f t="shared" si="6"/>
        <v>0</v>
      </c>
      <c r="O58" s="33" t="e">
        <f t="shared" si="12"/>
        <v>#DIV/0!</v>
      </c>
      <c r="P58" s="46"/>
      <c r="Q58" s="33">
        <f t="shared" si="7"/>
        <v>0</v>
      </c>
      <c r="R58" s="33" t="e">
        <f t="shared" si="11"/>
        <v>#DIV/0!</v>
      </c>
    </row>
    <row r="59" spans="3:67" ht="15.95" hidden="1" customHeight="1" x14ac:dyDescent="0.2">
      <c r="C59" s="47" t="s">
        <v>63</v>
      </c>
      <c r="D59" s="46"/>
      <c r="E59" s="33">
        <f t="shared" si="8"/>
        <v>0</v>
      </c>
      <c r="F59" s="33" t="s">
        <v>0</v>
      </c>
      <c r="G59" s="46"/>
      <c r="H59" s="33">
        <f t="shared" si="4"/>
        <v>0</v>
      </c>
      <c r="I59" s="33" t="str">
        <f t="shared" si="9"/>
        <v xml:space="preserve"> </v>
      </c>
      <c r="J59" s="46"/>
      <c r="K59" s="33">
        <f t="shared" si="5"/>
        <v>0</v>
      </c>
      <c r="L59" s="33" t="str">
        <f t="shared" si="10"/>
        <v xml:space="preserve"> </v>
      </c>
      <c r="M59" s="46"/>
      <c r="N59" s="33">
        <f t="shared" si="6"/>
        <v>0</v>
      </c>
      <c r="O59" s="33" t="e">
        <f t="shared" si="12"/>
        <v>#DIV/0!</v>
      </c>
      <c r="P59" s="46"/>
      <c r="Q59" s="33">
        <f t="shared" si="7"/>
        <v>0</v>
      </c>
      <c r="R59" s="33" t="e">
        <f t="shared" si="11"/>
        <v>#DIV/0!</v>
      </c>
    </row>
    <row r="60" spans="3:67" ht="15.95" hidden="1" customHeight="1" x14ac:dyDescent="0.2">
      <c r="C60" s="47" t="s">
        <v>64</v>
      </c>
      <c r="D60" s="46"/>
      <c r="E60" s="33">
        <f t="shared" si="8"/>
        <v>0</v>
      </c>
      <c r="F60" s="33" t="s">
        <v>0</v>
      </c>
      <c r="G60" s="46"/>
      <c r="H60" s="33">
        <f t="shared" si="4"/>
        <v>0</v>
      </c>
      <c r="I60" s="33" t="str">
        <f t="shared" si="9"/>
        <v xml:space="preserve"> </v>
      </c>
      <c r="J60" s="46"/>
      <c r="K60" s="33">
        <f t="shared" si="5"/>
        <v>0</v>
      </c>
      <c r="L60" s="33" t="str">
        <f t="shared" si="10"/>
        <v xml:space="preserve"> </v>
      </c>
      <c r="M60" s="46"/>
      <c r="N60" s="33">
        <f t="shared" si="6"/>
        <v>0</v>
      </c>
      <c r="O60" s="33" t="e">
        <f t="shared" si="12"/>
        <v>#DIV/0!</v>
      </c>
      <c r="P60" s="46"/>
      <c r="Q60" s="33">
        <f t="shared" si="7"/>
        <v>0</v>
      </c>
      <c r="R60" s="33" t="e">
        <f t="shared" si="11"/>
        <v>#DIV/0!</v>
      </c>
    </row>
    <row r="61" spans="3:67" ht="12" customHeight="1" x14ac:dyDescent="0.2">
      <c r="C61" s="47"/>
      <c r="D61" s="46"/>
      <c r="E61" s="33">
        <f t="shared" si="8"/>
        <v>0</v>
      </c>
      <c r="F61" s="33" t="s">
        <v>0</v>
      </c>
      <c r="G61" s="46"/>
      <c r="H61" s="33">
        <f t="shared" si="4"/>
        <v>0</v>
      </c>
      <c r="I61" s="33" t="str">
        <f t="shared" si="9"/>
        <v xml:space="preserve"> </v>
      </c>
      <c r="J61" s="46"/>
      <c r="K61" s="33">
        <f t="shared" si="5"/>
        <v>0</v>
      </c>
      <c r="L61" s="33" t="str">
        <f t="shared" si="10"/>
        <v xml:space="preserve"> </v>
      </c>
      <c r="M61" s="46"/>
      <c r="N61" s="33">
        <f t="shared" si="6"/>
        <v>0</v>
      </c>
      <c r="O61" s="33"/>
      <c r="P61" s="46"/>
      <c r="Q61" s="33">
        <f t="shared" si="7"/>
        <v>0</v>
      </c>
      <c r="R61" s="33"/>
    </row>
    <row r="62" spans="3:67" ht="17.25" customHeight="1" x14ac:dyDescent="0.2">
      <c r="C62" s="34" t="s">
        <v>65</v>
      </c>
      <c r="D62" s="45">
        <v>11000.23436441</v>
      </c>
      <c r="E62" s="33">
        <f t="shared" si="8"/>
        <v>4.9917272344242143</v>
      </c>
      <c r="F62" s="33">
        <v>121.43621263845563</v>
      </c>
      <c r="G62" s="45">
        <v>15654.627999999999</v>
      </c>
      <c r="H62" s="33">
        <f t="shared" si="4"/>
        <v>5.4738547727867948</v>
      </c>
      <c r="I62" s="33">
        <f t="shared" si="9"/>
        <v>142.31176792604307</v>
      </c>
      <c r="J62" s="45">
        <v>17252.409821089997</v>
      </c>
      <c r="K62" s="33">
        <f t="shared" si="5"/>
        <v>5.5568452932976413</v>
      </c>
      <c r="L62" s="33">
        <f t="shared" si="10"/>
        <v>110.20645026563389</v>
      </c>
      <c r="M62" s="45">
        <v>19770.469253459996</v>
      </c>
      <c r="N62" s="33">
        <f t="shared" si="6"/>
        <v>5.6482471860740429</v>
      </c>
      <c r="O62" s="33">
        <f t="shared" ref="O62:O77" si="13">M62/J62*100</f>
        <v>114.59540700970265</v>
      </c>
      <c r="P62" s="45">
        <v>26772.040026999999</v>
      </c>
      <c r="Q62" s="33">
        <f t="shared" si="7"/>
        <v>6.7388832698889516</v>
      </c>
      <c r="R62" s="33">
        <f t="shared" ref="R62:R77" si="14">P62/M62*100</f>
        <v>135.41428725731771</v>
      </c>
    </row>
    <row r="63" spans="3:67" s="41" customFormat="1" ht="14.25" customHeight="1" x14ac:dyDescent="0.2">
      <c r="C63" s="42" t="s">
        <v>66</v>
      </c>
      <c r="D63" s="49">
        <v>747.09630468</v>
      </c>
      <c r="E63" s="33">
        <f t="shared" si="8"/>
        <v>0.33902013786856883</v>
      </c>
      <c r="F63" s="33">
        <v>63.753730407855222</v>
      </c>
      <c r="G63" s="49">
        <v>960.16160000000013</v>
      </c>
      <c r="H63" s="33">
        <f t="shared" si="4"/>
        <v>0.33573363460355665</v>
      </c>
      <c r="I63" s="33">
        <f t="shared" si="9"/>
        <v>128.51912049160265</v>
      </c>
      <c r="J63" s="49">
        <v>1236.4086610999993</v>
      </c>
      <c r="K63" s="33">
        <f t="shared" si="5"/>
        <v>0.39823605631180703</v>
      </c>
      <c r="L63" s="33">
        <f t="shared" si="10"/>
        <v>128.77089243102401</v>
      </c>
      <c r="M63" s="49">
        <v>1700.2276130799999</v>
      </c>
      <c r="N63" s="33">
        <f t="shared" si="6"/>
        <v>0.48573990369924264</v>
      </c>
      <c r="O63" s="33">
        <f t="shared" si="13"/>
        <v>137.51340204680815</v>
      </c>
      <c r="P63" s="49">
        <v>2111.46</v>
      </c>
      <c r="Q63" s="33">
        <f t="shared" si="7"/>
        <v>0.53148293722442097</v>
      </c>
      <c r="R63" s="33">
        <f t="shared" si="14"/>
        <v>124.18690202160896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3:67" ht="15.95" hidden="1" customHeight="1" x14ac:dyDescent="0.2">
      <c r="C64" s="37" t="s">
        <v>67</v>
      </c>
      <c r="D64" s="46">
        <v>38.51678742</v>
      </c>
      <c r="E64" s="33">
        <f t="shared" si="8"/>
        <v>1.7478290950690503E-2</v>
      </c>
      <c r="F64" s="33">
        <v>70.939933839126411</v>
      </c>
      <c r="G64" s="46">
        <v>71.985600000000005</v>
      </c>
      <c r="H64" s="33">
        <f t="shared" si="4"/>
        <v>2.5170749514579406E-2</v>
      </c>
      <c r="I64" s="33">
        <f t="shared" si="9"/>
        <v>186.8940916983673</v>
      </c>
      <c r="J64" s="46">
        <v>116.10594010000001</v>
      </c>
      <c r="K64" s="33">
        <f t="shared" si="5"/>
        <v>3.7396674056506998E-2</v>
      </c>
      <c r="L64" s="33">
        <f t="shared" si="10"/>
        <v>161.29050824053701</v>
      </c>
      <c r="M64" s="46">
        <v>0.11848313047058821</v>
      </c>
      <c r="N64" s="33">
        <f t="shared" si="6"/>
        <v>3.3849576340259304E-5</v>
      </c>
      <c r="O64" s="33">
        <f t="shared" si="13"/>
        <v>0.10204743217146407</v>
      </c>
      <c r="P64" s="46">
        <v>-31.305</v>
      </c>
      <c r="Q64" s="33">
        <f t="shared" si="7"/>
        <v>-7.8798903838152266E-3</v>
      </c>
      <c r="R64" s="33">
        <f t="shared" si="14"/>
        <v>-26421.482852169429</v>
      </c>
    </row>
    <row r="65" spans="3:18" ht="15.95" customHeight="1" x14ac:dyDescent="0.2">
      <c r="C65" s="37" t="s">
        <v>68</v>
      </c>
      <c r="D65" s="46">
        <v>500.71369424</v>
      </c>
      <c r="E65" s="33">
        <f t="shared" si="8"/>
        <v>0.22721572117350286</v>
      </c>
      <c r="F65" s="33">
        <v>122.02694856968965</v>
      </c>
      <c r="G65" s="46">
        <v>533.41489999999999</v>
      </c>
      <c r="H65" s="33">
        <f t="shared" si="4"/>
        <v>0.18651581476356965</v>
      </c>
      <c r="I65" s="33">
        <f t="shared" si="9"/>
        <v>106.53091899346492</v>
      </c>
      <c r="J65" s="46">
        <v>680.04866396</v>
      </c>
      <c r="K65" s="33">
        <f t="shared" si="5"/>
        <v>0.21903752905985194</v>
      </c>
      <c r="L65" s="33">
        <f t="shared" si="10"/>
        <v>127.48962654773986</v>
      </c>
      <c r="M65" s="46">
        <v>783.30436987999997</v>
      </c>
      <c r="N65" s="33">
        <f t="shared" si="6"/>
        <v>0.22378309013782882</v>
      </c>
      <c r="O65" s="33">
        <f t="shared" si="13"/>
        <v>115.18357602803458</v>
      </c>
      <c r="P65" s="46">
        <v>993.62</v>
      </c>
      <c r="Q65" s="33">
        <f t="shared" si="7"/>
        <v>0.25010754458286166</v>
      </c>
      <c r="R65" s="33">
        <f t="shared" si="14"/>
        <v>126.84979660616726</v>
      </c>
    </row>
    <row r="66" spans="3:18" ht="15.95" customHeight="1" x14ac:dyDescent="0.2">
      <c r="C66" s="37" t="s">
        <v>69</v>
      </c>
      <c r="D66" s="46">
        <v>689.77247646000001</v>
      </c>
      <c r="E66" s="33">
        <f t="shared" si="8"/>
        <v>0.31300751804357507</v>
      </c>
      <c r="F66" s="33">
        <v>458.48988546774081</v>
      </c>
      <c r="G66" s="46">
        <v>2923.2222999999999</v>
      </c>
      <c r="H66" s="33">
        <f t="shared" si="4"/>
        <v>1.0221446551634312</v>
      </c>
      <c r="I66" s="33">
        <f t="shared" si="9"/>
        <v>423.79514981553746</v>
      </c>
      <c r="J66" s="46">
        <v>1826.96242796</v>
      </c>
      <c r="K66" s="33">
        <f t="shared" si="5"/>
        <v>0.58844808778138269</v>
      </c>
      <c r="L66" s="33">
        <f t="shared" si="10"/>
        <v>62.498237919162015</v>
      </c>
      <c r="M66" s="46">
        <v>1615.59300282</v>
      </c>
      <c r="N66" s="33">
        <f t="shared" si="6"/>
        <v>0.46156054846406747</v>
      </c>
      <c r="O66" s="33">
        <f t="shared" si="13"/>
        <v>88.430554350479085</v>
      </c>
      <c r="P66" s="46">
        <v>1476.17</v>
      </c>
      <c r="Q66" s="33">
        <f t="shared" si="7"/>
        <v>0.37157188269849939</v>
      </c>
      <c r="R66" s="33">
        <f t="shared" si="14"/>
        <v>91.370165470100545</v>
      </c>
    </row>
    <row r="67" spans="3:18" ht="15.95" hidden="1" customHeight="1" x14ac:dyDescent="0.2">
      <c r="C67" s="37" t="s">
        <v>70</v>
      </c>
      <c r="D67" s="46"/>
      <c r="E67" s="33"/>
      <c r="F67" s="33"/>
      <c r="G67" s="46"/>
      <c r="H67" s="33">
        <f t="shared" si="4"/>
        <v>0</v>
      </c>
      <c r="I67" s="33" t="str">
        <f t="shared" si="9"/>
        <v xml:space="preserve"> </v>
      </c>
      <c r="J67" s="46"/>
      <c r="K67" s="33">
        <f t="shared" si="5"/>
        <v>0</v>
      </c>
      <c r="L67" s="33" t="str">
        <f t="shared" si="10"/>
        <v xml:space="preserve"> </v>
      </c>
      <c r="M67" s="46"/>
      <c r="N67" s="33">
        <f t="shared" si="6"/>
        <v>0</v>
      </c>
      <c r="O67" s="33" t="e">
        <f t="shared" si="13"/>
        <v>#DIV/0!</v>
      </c>
      <c r="P67" s="46"/>
      <c r="Q67" s="33">
        <f t="shared" si="7"/>
        <v>0</v>
      </c>
      <c r="R67" s="33" t="e">
        <f t="shared" si="14"/>
        <v>#DIV/0!</v>
      </c>
    </row>
    <row r="68" spans="3:18" ht="15.95" hidden="1" customHeight="1" x14ac:dyDescent="0.2">
      <c r="C68" s="37" t="s">
        <v>71</v>
      </c>
      <c r="D68" s="46"/>
      <c r="E68" s="33"/>
      <c r="F68" s="33"/>
      <c r="G68" s="46"/>
      <c r="H68" s="33">
        <f t="shared" si="4"/>
        <v>0</v>
      </c>
      <c r="I68" s="33" t="str">
        <f t="shared" si="9"/>
        <v xml:space="preserve"> </v>
      </c>
      <c r="J68" s="46"/>
      <c r="K68" s="33">
        <f t="shared" si="5"/>
        <v>0</v>
      </c>
      <c r="L68" s="33" t="str">
        <f t="shared" si="10"/>
        <v xml:space="preserve"> </v>
      </c>
      <c r="M68" s="46"/>
      <c r="N68" s="33">
        <f t="shared" si="6"/>
        <v>0</v>
      </c>
      <c r="O68" s="33" t="e">
        <f t="shared" si="13"/>
        <v>#DIV/0!</v>
      </c>
      <c r="P68" s="46"/>
      <c r="Q68" s="33">
        <f t="shared" si="7"/>
        <v>0</v>
      </c>
      <c r="R68" s="33" t="e">
        <f t="shared" si="14"/>
        <v>#DIV/0!</v>
      </c>
    </row>
    <row r="69" spans="3:18" ht="15.95" customHeight="1" x14ac:dyDescent="0.2">
      <c r="C69" s="37" t="s">
        <v>72</v>
      </c>
      <c r="D69" s="46">
        <v>444.97351316999999</v>
      </c>
      <c r="E69" s="33">
        <f t="shared" si="8"/>
        <v>0.20192173463817331</v>
      </c>
      <c r="F69" s="33">
        <v>57.446698963961339</v>
      </c>
      <c r="G69" s="46">
        <v>1361.5798</v>
      </c>
      <c r="H69" s="33">
        <f t="shared" si="4"/>
        <v>0.47609499802614863</v>
      </c>
      <c r="I69" s="33">
        <f t="shared" si="9"/>
        <v>305.99120165604438</v>
      </c>
      <c r="J69" s="46">
        <v>1575.7715961399999</v>
      </c>
      <c r="K69" s="33">
        <f t="shared" si="5"/>
        <v>0.50754179086440521</v>
      </c>
      <c r="L69" s="33">
        <f t="shared" si="10"/>
        <v>115.73112322465417</v>
      </c>
      <c r="M69" s="46">
        <v>547.62566049999998</v>
      </c>
      <c r="N69" s="33">
        <f t="shared" si="6"/>
        <v>0.15645177948417899</v>
      </c>
      <c r="O69" s="33">
        <f t="shared" si="13"/>
        <v>34.752857701043752</v>
      </c>
      <c r="P69" s="46">
        <v>310.92</v>
      </c>
      <c r="Q69" s="33">
        <f t="shared" si="7"/>
        <v>7.8262754133072363E-2</v>
      </c>
      <c r="R69" s="33">
        <f t="shared" si="14"/>
        <v>56.776010042356305</v>
      </c>
    </row>
    <row r="70" spans="3:18" ht="15.95" customHeight="1" x14ac:dyDescent="0.2">
      <c r="C70" s="37" t="s">
        <v>73</v>
      </c>
      <c r="D70" s="46">
        <v>0</v>
      </c>
      <c r="E70" s="33">
        <f t="shared" si="8"/>
        <v>0</v>
      </c>
      <c r="F70" s="33" t="s">
        <v>0</v>
      </c>
      <c r="G70" s="46">
        <v>0</v>
      </c>
      <c r="H70" s="33">
        <f t="shared" si="4"/>
        <v>0</v>
      </c>
      <c r="I70" s="33" t="str">
        <f t="shared" si="9"/>
        <v xml:space="preserve"> </v>
      </c>
      <c r="J70" s="46">
        <v>738.66427285999998</v>
      </c>
      <c r="K70" s="33">
        <f t="shared" si="5"/>
        <v>0.23791708697712155</v>
      </c>
      <c r="L70" s="33" t="str">
        <f t="shared" si="10"/>
        <v xml:space="preserve"> </v>
      </c>
      <c r="M70" s="46">
        <v>1549.8399344100001</v>
      </c>
      <c r="N70" s="33">
        <f t="shared" si="6"/>
        <v>0.44277548176376547</v>
      </c>
      <c r="O70" s="33">
        <f t="shared" si="13"/>
        <v>209.8165555522601</v>
      </c>
      <c r="P70" s="46">
        <v>861.40003100000013</v>
      </c>
      <c r="Q70" s="33">
        <f t="shared" si="7"/>
        <v>0.21682599651477527</v>
      </c>
      <c r="R70" s="33">
        <f t="shared" si="14"/>
        <v>55.579935183946702</v>
      </c>
    </row>
    <row r="71" spans="3:18" ht="15.95" hidden="1" customHeight="1" x14ac:dyDescent="0.2">
      <c r="C71" s="37" t="s">
        <v>74</v>
      </c>
      <c r="D71" s="46">
        <v>141.94649999999999</v>
      </c>
      <c r="E71" s="33">
        <f t="shared" si="8"/>
        <v>6.441301034218469E-2</v>
      </c>
      <c r="F71" s="33">
        <v>98.867953177434558</v>
      </c>
      <c r="G71" s="46">
        <v>152.02789999999999</v>
      </c>
      <c r="H71" s="33">
        <f t="shared" si="4"/>
        <v>5.315863436753359E-2</v>
      </c>
      <c r="I71" s="33">
        <f t="shared" si="9"/>
        <v>107.10225331374849</v>
      </c>
      <c r="J71" s="46">
        <v>158.26865220000002</v>
      </c>
      <c r="K71" s="33">
        <f t="shared" si="5"/>
        <v>5.0976902599370703E-2</v>
      </c>
      <c r="L71" s="33">
        <f t="shared" si="10"/>
        <v>104.1050045419295</v>
      </c>
      <c r="M71" s="46">
        <v>0.11131199315275279</v>
      </c>
      <c r="N71" s="33">
        <f t="shared" si="6"/>
        <v>3.1800846203551709E-5</v>
      </c>
      <c r="O71" s="33">
        <f t="shared" si="13"/>
        <v>7.0331042569371671E-2</v>
      </c>
      <c r="P71" s="46">
        <v>20.841000000000001</v>
      </c>
      <c r="Q71" s="33">
        <f t="shared" si="7"/>
        <v>5.2459605650564817E-3</v>
      </c>
      <c r="R71" s="33">
        <f t="shared" si="14"/>
        <v>18723.049879629791</v>
      </c>
    </row>
    <row r="72" spans="3:18" ht="16.5" customHeight="1" x14ac:dyDescent="0.2">
      <c r="C72" s="37" t="s">
        <v>75</v>
      </c>
      <c r="D72" s="46">
        <v>2765.5244375900002</v>
      </c>
      <c r="E72" s="33">
        <f t="shared" si="8"/>
        <v>1.2549499579070227</v>
      </c>
      <c r="F72" s="33">
        <v>197.5235062030261</v>
      </c>
      <c r="G72" s="46">
        <v>2748.5715</v>
      </c>
      <c r="H72" s="33">
        <f t="shared" si="4"/>
        <v>0.96107561442027001</v>
      </c>
      <c r="I72" s="33">
        <f t="shared" si="9"/>
        <v>99.38699013613585</v>
      </c>
      <c r="J72" s="46">
        <v>3548.2393421199999</v>
      </c>
      <c r="K72" s="33">
        <f t="shared" si="5"/>
        <v>1.1428558266480671</v>
      </c>
      <c r="L72" s="33">
        <f t="shared" si="10"/>
        <v>129.09394360379565</v>
      </c>
      <c r="M72" s="46">
        <v>2952.3081479299999</v>
      </c>
      <c r="N72" s="33">
        <f t="shared" si="6"/>
        <v>0.84344817389960347</v>
      </c>
      <c r="O72" s="33">
        <f t="shared" si="13"/>
        <v>83.204876088377304</v>
      </c>
      <c r="P72" s="46">
        <v>2348.4982</v>
      </c>
      <c r="Q72" s="33">
        <f t="shared" si="7"/>
        <v>0.59114864662473621</v>
      </c>
      <c r="R72" s="33">
        <f t="shared" si="14"/>
        <v>79.547868390589272</v>
      </c>
    </row>
    <row r="73" spans="3:18" ht="15.95" hidden="1" customHeight="1" x14ac:dyDescent="0.2">
      <c r="C73" s="37" t="s">
        <v>76</v>
      </c>
      <c r="D73" s="46">
        <v>17.968</v>
      </c>
      <c r="E73" s="33">
        <f t="shared" si="8"/>
        <v>8.1535858216185298E-3</v>
      </c>
      <c r="F73" s="33">
        <v>93.714142657459362</v>
      </c>
      <c r="G73" s="46">
        <v>21.3553</v>
      </c>
      <c r="H73" s="33">
        <f t="shared" si="4"/>
        <v>7.4671726999385648E-3</v>
      </c>
      <c r="I73" s="33">
        <f t="shared" si="9"/>
        <v>118.85184772929654</v>
      </c>
      <c r="J73" s="46">
        <v>24.312127589999999</v>
      </c>
      <c r="K73" s="33">
        <f t="shared" si="5"/>
        <v>7.8307165879744761E-3</v>
      </c>
      <c r="L73" s="33">
        <f t="shared" si="10"/>
        <v>113.84587240638156</v>
      </c>
      <c r="M73" s="46">
        <v>0.17832661523809526</v>
      </c>
      <c r="N73" s="33">
        <f t="shared" si="6"/>
        <v>5.0946327566018997E-5</v>
      </c>
      <c r="O73" s="33">
        <f t="shared" si="13"/>
        <v>0.7334883159771014</v>
      </c>
      <c r="P73" s="46">
        <v>0</v>
      </c>
      <c r="Q73" s="33">
        <f t="shared" si="7"/>
        <v>0</v>
      </c>
      <c r="R73" s="33">
        <f t="shared" si="14"/>
        <v>0</v>
      </c>
    </row>
    <row r="74" spans="3:18" ht="15.95" hidden="1" customHeight="1" x14ac:dyDescent="0.2">
      <c r="C74" s="37" t="s">
        <v>77</v>
      </c>
      <c r="D74" s="46">
        <v>29.34957404</v>
      </c>
      <c r="E74" s="33">
        <f t="shared" si="8"/>
        <v>1.3318358791356146E-2</v>
      </c>
      <c r="F74" s="33">
        <v>88.487887505690736</v>
      </c>
      <c r="G74" s="46">
        <v>36.707699999999996</v>
      </c>
      <c r="H74" s="33">
        <f>G74/$G$7*100</f>
        <v>1.2835349319257271E-2</v>
      </c>
      <c r="I74" s="33">
        <f t="shared" si="9"/>
        <v>125.07063969641175</v>
      </c>
      <c r="J74" s="46">
        <v>38.336336490000001</v>
      </c>
      <c r="K74" s="33">
        <f>J74/$J$7*100</f>
        <v>1.2347787537849715E-2</v>
      </c>
      <c r="L74" s="33">
        <f t="shared" si="10"/>
        <v>104.43677073202626</v>
      </c>
      <c r="M74" s="46">
        <v>7.2941636295512632E-2</v>
      </c>
      <c r="N74" s="33">
        <f>M74/$M$7*100</f>
        <v>2.0838776595131317E-5</v>
      </c>
      <c r="O74" s="33">
        <f t="shared" si="13"/>
        <v>0.19026762328878086</v>
      </c>
      <c r="P74" s="46">
        <v>4.0229999999999997</v>
      </c>
      <c r="Q74" s="33">
        <f>P74/$P$7*100</f>
        <v>1.0126433162142997E-3</v>
      </c>
      <c r="R74" s="33">
        <f t="shared" si="14"/>
        <v>5515.3684566403053</v>
      </c>
    </row>
    <row r="75" spans="3:18" ht="15.95" hidden="1" customHeight="1" x14ac:dyDescent="0.2">
      <c r="C75" s="37" t="s">
        <v>78</v>
      </c>
      <c r="D75" s="46">
        <v>226.57779457000001</v>
      </c>
      <c r="E75" s="33">
        <f t="shared" si="8"/>
        <v>0.10281731374107012</v>
      </c>
      <c r="F75" s="33">
        <v>72.902346189449503</v>
      </c>
      <c r="G75" s="46">
        <v>383.91909999999996</v>
      </c>
      <c r="H75" s="33">
        <f>G75/$G$7*100</f>
        <v>0.13424256379001859</v>
      </c>
      <c r="I75" s="33">
        <f t="shared" si="9"/>
        <v>169.44250901929854</v>
      </c>
      <c r="J75" s="46">
        <v>607.12648997999997</v>
      </c>
      <c r="K75" s="33">
        <f>J75/$J$7*100</f>
        <v>0.19554995581878262</v>
      </c>
      <c r="L75" s="33">
        <f t="shared" si="10"/>
        <v>158.13917306536717</v>
      </c>
      <c r="M75" s="46">
        <v>0.11898967866941013</v>
      </c>
      <c r="N75" s="33">
        <f>M75/$M$7*100</f>
        <v>3.3994292654370369E-5</v>
      </c>
      <c r="O75" s="33">
        <f t="shared" si="13"/>
        <v>1.959882835508131E-2</v>
      </c>
      <c r="P75" s="46">
        <v>0</v>
      </c>
      <c r="Q75" s="33">
        <f>P75/$P$7*100</f>
        <v>0</v>
      </c>
      <c r="R75" s="33">
        <f t="shared" si="14"/>
        <v>0</v>
      </c>
    </row>
    <row r="76" spans="3:18" ht="15.95" hidden="1" customHeight="1" x14ac:dyDescent="0.2">
      <c r="C76" s="37" t="s">
        <v>79</v>
      </c>
      <c r="D76" s="46">
        <v>245.9907819</v>
      </c>
      <c r="E76" s="33">
        <f t="shared" si="8"/>
        <v>0.11162661128387666</v>
      </c>
      <c r="F76" s="33">
        <v>75.64236361724268</v>
      </c>
      <c r="G76" s="46">
        <v>280.08229999999998</v>
      </c>
      <c r="H76" s="33">
        <f>G76/$G$7*100</f>
        <v>9.7934606598643101E-2</v>
      </c>
      <c r="I76" s="33">
        <f t="shared" si="9"/>
        <v>113.85886000958314</v>
      </c>
      <c r="J76" s="46">
        <v>263.05788553000002</v>
      </c>
      <c r="K76" s="33">
        <f>J76/$J$7*100</f>
        <v>8.4728567674371202E-2</v>
      </c>
      <c r="L76" s="33">
        <f t="shared" si="10"/>
        <v>93.921638579089091</v>
      </c>
      <c r="M76" s="46">
        <v>8.0182595784797625E-2</v>
      </c>
      <c r="N76" s="33">
        <f>M76/$M$7*100</f>
        <v>2.2907454305078565E-5</v>
      </c>
      <c r="O76" s="33">
        <f t="shared" si="13"/>
        <v>3.0480970233318982E-2</v>
      </c>
      <c r="P76" s="46">
        <v>-55.012</v>
      </c>
      <c r="Q76" s="33">
        <f>P76/$P$7*100</f>
        <v>-1.3847261772702228E-2</v>
      </c>
      <c r="R76" s="33">
        <f t="shared" si="14"/>
        <v>-68608.404930724515</v>
      </c>
    </row>
    <row r="77" spans="3:18" ht="15.75" customHeight="1" x14ac:dyDescent="0.2">
      <c r="C77" s="37" t="s">
        <v>80</v>
      </c>
      <c r="D77" s="46">
        <v>4630.7332000000006</v>
      </c>
      <c r="E77" s="33">
        <f>D77/$D$7*100</f>
        <v>2.1013513225299532</v>
      </c>
      <c r="F77" s="33">
        <v>103.46727855972581</v>
      </c>
      <c r="G77" s="46">
        <v>5480.1360999999997</v>
      </c>
      <c r="H77" s="33">
        <f>G77/$G$7*100</f>
        <v>1.9162045336692901</v>
      </c>
      <c r="I77" s="33">
        <f t="shared" si="9"/>
        <v>118.34273026137629</v>
      </c>
      <c r="J77" s="46">
        <v>6089.0126397700005</v>
      </c>
      <c r="K77" s="33">
        <f>J77/$J$7*100</f>
        <v>1.961215944845788</v>
      </c>
      <c r="L77" s="33">
        <f t="shared" si="10"/>
        <v>111.11060982171594</v>
      </c>
      <c r="M77" s="46">
        <v>8309.5303711899996</v>
      </c>
      <c r="N77" s="33">
        <f>M77/$M$7*100</f>
        <v>2.3739589048174374</v>
      </c>
      <c r="O77" s="33">
        <f t="shared" si="13"/>
        <v>136.46761573324432</v>
      </c>
      <c r="P77" s="46">
        <v>8398.2999999999993</v>
      </c>
      <c r="Q77" s="33">
        <f>P77/$P$7*100</f>
        <v>2.1139652902218629</v>
      </c>
      <c r="R77" s="33">
        <f t="shared" si="14"/>
        <v>101.06828695298802</v>
      </c>
    </row>
    <row r="78" spans="3:18" x14ac:dyDescent="0.2">
      <c r="D78" s="51"/>
      <c r="E78" s="51"/>
      <c r="F78" s="51"/>
      <c r="G78" s="50"/>
      <c r="H78" s="50"/>
      <c r="I78" s="50"/>
      <c r="J78" s="50"/>
      <c r="K78" s="33"/>
      <c r="L78" s="33"/>
      <c r="M78" s="50"/>
      <c r="N78" s="50"/>
      <c r="O78" s="50"/>
      <c r="P78" s="50"/>
      <c r="Q78" s="50"/>
      <c r="R78" s="50"/>
    </row>
    <row r="79" spans="3:18" x14ac:dyDescent="0.2">
      <c r="D79" s="51"/>
      <c r="E79" s="51"/>
      <c r="F79" s="51"/>
      <c r="G79" s="50"/>
      <c r="H79" s="50"/>
      <c r="I79" s="50"/>
      <c r="J79" s="50"/>
      <c r="K79" s="33"/>
      <c r="L79" s="33"/>
      <c r="M79" s="50"/>
      <c r="N79" s="50"/>
      <c r="O79" s="50"/>
      <c r="P79" s="50"/>
      <c r="Q79" s="50"/>
      <c r="R79" s="50"/>
    </row>
    <row r="80" spans="3:18" ht="18" customHeight="1" x14ac:dyDescent="0.2">
      <c r="C80" s="37"/>
      <c r="D80" s="51"/>
      <c r="E80" s="51"/>
      <c r="F80" s="51"/>
      <c r="G80" s="50"/>
      <c r="H80" s="50"/>
      <c r="I80" s="50"/>
      <c r="J80" s="50"/>
      <c r="K80" s="33"/>
      <c r="L80" s="33"/>
      <c r="M80" s="50"/>
      <c r="N80" s="50"/>
      <c r="O80" s="50"/>
      <c r="P80" s="50"/>
      <c r="Q80" s="50"/>
      <c r="R80" s="50"/>
    </row>
    <row r="81" spans="3:18" ht="18" customHeight="1" x14ac:dyDescent="0.2">
      <c r="C81" s="37"/>
      <c r="D81" s="51"/>
      <c r="E81" s="51"/>
      <c r="F81" s="51"/>
      <c r="G81" s="52"/>
      <c r="H81" s="50"/>
      <c r="I81" s="50"/>
      <c r="J81" s="52"/>
      <c r="K81" s="33"/>
      <c r="L81" s="33"/>
      <c r="M81" s="50"/>
      <c r="N81" s="50"/>
      <c r="O81" s="50"/>
      <c r="P81" s="50"/>
      <c r="Q81" s="50"/>
      <c r="R81" s="50"/>
    </row>
    <row r="82" spans="3:18" ht="15.75" customHeight="1" x14ac:dyDescent="0.2">
      <c r="C82" s="37"/>
      <c r="D82" s="51"/>
      <c r="E82" s="51"/>
      <c r="F82" s="51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3:18" ht="16.5" customHeight="1" x14ac:dyDescent="0.2">
      <c r="C83" s="37"/>
      <c r="D83" s="51"/>
      <c r="E83" s="51"/>
      <c r="F83" s="5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3:18" ht="16.5" customHeight="1" x14ac:dyDescent="0.2">
      <c r="C84" s="37"/>
      <c r="D84" s="51"/>
      <c r="E84" s="51"/>
      <c r="F84" s="5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3:18" ht="15.75" customHeight="1" x14ac:dyDescent="0.2">
      <c r="C85" s="37"/>
      <c r="D85" s="51"/>
      <c r="E85" s="51"/>
      <c r="F85" s="5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3:18" x14ac:dyDescent="0.2">
      <c r="D86" s="51"/>
      <c r="E86" s="51"/>
      <c r="F86" s="5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3:18" x14ac:dyDescent="0.2">
      <c r="D87" s="51"/>
      <c r="E87" s="51"/>
      <c r="F87" s="5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3:18" x14ac:dyDescent="0.2">
      <c r="D88" s="51"/>
      <c r="E88" s="51"/>
      <c r="F88" s="5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3:18" x14ac:dyDescent="0.2">
      <c r="D89" s="51"/>
      <c r="E89" s="51"/>
      <c r="F89" s="5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3:18" x14ac:dyDescent="0.2">
      <c r="D90" s="51"/>
      <c r="E90" s="51"/>
      <c r="F90" s="51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3:18" x14ac:dyDescent="0.2">
      <c r="D91" s="51"/>
      <c r="E91" s="51"/>
      <c r="F91" s="5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3:18" x14ac:dyDescent="0.2">
      <c r="D92" s="51"/>
      <c r="E92" s="51"/>
      <c r="F92" s="51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3:18" x14ac:dyDescent="0.2">
      <c r="D93" s="51"/>
      <c r="E93" s="51"/>
      <c r="F93" s="51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3:18" x14ac:dyDescent="0.2">
      <c r="D94" s="51"/>
      <c r="E94" s="51"/>
      <c r="F94" s="5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3:18" x14ac:dyDescent="0.2">
      <c r="D95" s="51"/>
      <c r="E95" s="51"/>
      <c r="F95" s="51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3:18" x14ac:dyDescent="0.2">
      <c r="D96" s="51"/>
      <c r="E96" s="51"/>
      <c r="F96" s="5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4:18" x14ac:dyDescent="0.2">
      <c r="D97" s="51"/>
      <c r="E97" s="51"/>
      <c r="F97" s="5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4:18" x14ac:dyDescent="0.2">
      <c r="D98" s="51"/>
      <c r="E98" s="51"/>
      <c r="F98" s="5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4:18" x14ac:dyDescent="0.2">
      <c r="D99" s="51"/>
      <c r="E99" s="51"/>
      <c r="F99" s="5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4:18" x14ac:dyDescent="0.2">
      <c r="D100" s="51"/>
      <c r="E100" s="51"/>
      <c r="F100" s="5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4:18" x14ac:dyDescent="0.2">
      <c r="D101" s="51"/>
      <c r="E101" s="51"/>
      <c r="F101" s="51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4:18" x14ac:dyDescent="0.2">
      <c r="D102" s="51"/>
      <c r="E102" s="51"/>
      <c r="F102" s="5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4:18" x14ac:dyDescent="0.2">
      <c r="D103" s="51"/>
      <c r="E103" s="51"/>
      <c r="F103" s="51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4:18" x14ac:dyDescent="0.2">
      <c r="D104" s="51"/>
      <c r="E104" s="51"/>
      <c r="F104" s="51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4:18" x14ac:dyDescent="0.2">
      <c r="D105" s="51"/>
      <c r="E105" s="51"/>
      <c r="F105" s="51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4:18" x14ac:dyDescent="0.2">
      <c r="D106" s="51"/>
      <c r="E106" s="51"/>
      <c r="F106" s="51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4:18" x14ac:dyDescent="0.2">
      <c r="D107" s="51"/>
      <c r="E107" s="51"/>
      <c r="F107" s="51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4:18" x14ac:dyDescent="0.2">
      <c r="D108" s="51"/>
      <c r="E108" s="51"/>
      <c r="F108" s="5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4:18" x14ac:dyDescent="0.2">
      <c r="D109" s="51"/>
      <c r="E109" s="51"/>
      <c r="F109" s="5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4:18" x14ac:dyDescent="0.2">
      <c r="D110" s="51"/>
      <c r="E110" s="51"/>
      <c r="F110" s="5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4:18" x14ac:dyDescent="0.2">
      <c r="D111" s="51"/>
      <c r="E111" s="51"/>
      <c r="F111" s="5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4:18" x14ac:dyDescent="0.2">
      <c r="D112" s="51"/>
      <c r="E112" s="51"/>
      <c r="F112" s="5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4:18" x14ac:dyDescent="0.2">
      <c r="D113" s="51"/>
      <c r="E113" s="51"/>
      <c r="F113" s="5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4:18" x14ac:dyDescent="0.2">
      <c r="D114" s="51"/>
      <c r="E114" s="51"/>
      <c r="F114" s="5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4:18" x14ac:dyDescent="0.2">
      <c r="D115" s="51"/>
      <c r="E115" s="51"/>
      <c r="F115" s="51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4:18" x14ac:dyDescent="0.2">
      <c r="D116" s="51"/>
      <c r="E116" s="51"/>
      <c r="F116" s="5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4:18" x14ac:dyDescent="0.2">
      <c r="D117" s="51"/>
      <c r="E117" s="51"/>
      <c r="F117" s="5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4:18" x14ac:dyDescent="0.2">
      <c r="D118" s="51"/>
      <c r="E118" s="51"/>
      <c r="F118" s="5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4:18" x14ac:dyDescent="0.2">
      <c r="D119" s="51"/>
      <c r="E119" s="51"/>
      <c r="F119" s="51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4:18" x14ac:dyDescent="0.2">
      <c r="D120" s="51"/>
      <c r="E120" s="51"/>
      <c r="F120" s="51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4:18" x14ac:dyDescent="0.2">
      <c r="D121" s="51"/>
      <c r="E121" s="51"/>
      <c r="F121" s="51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4:18" x14ac:dyDescent="0.2">
      <c r="D122" s="51"/>
      <c r="E122" s="51"/>
      <c r="F122" s="51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4:18" x14ac:dyDescent="0.2">
      <c r="D123" s="51"/>
      <c r="E123" s="51"/>
      <c r="F123" s="51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4:18" x14ac:dyDescent="0.2">
      <c r="D124" s="51"/>
      <c r="E124" s="51"/>
      <c r="F124" s="51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4:18" x14ac:dyDescent="0.2">
      <c r="D125" s="51"/>
      <c r="E125" s="51"/>
      <c r="F125" s="51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4:18" x14ac:dyDescent="0.2">
      <c r="D126" s="51"/>
      <c r="E126" s="51"/>
      <c r="F126" s="51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4:18" x14ac:dyDescent="0.2">
      <c r="D127" s="51"/>
      <c r="E127" s="51"/>
      <c r="F127" s="51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4:18" x14ac:dyDescent="0.2">
      <c r="D128" s="51"/>
      <c r="E128" s="51"/>
      <c r="F128" s="5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4:18" x14ac:dyDescent="0.2">
      <c r="D129" s="51"/>
      <c r="E129" s="51"/>
      <c r="F129" s="51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4:18" x14ac:dyDescent="0.2">
      <c r="D130" s="51"/>
      <c r="E130" s="51"/>
      <c r="F130" s="51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4:18" x14ac:dyDescent="0.2">
      <c r="D131" s="51"/>
      <c r="E131" s="51"/>
      <c r="F131" s="51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4:18" x14ac:dyDescent="0.2">
      <c r="D132" s="51"/>
      <c r="E132" s="51"/>
      <c r="F132" s="51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4:18" x14ac:dyDescent="0.2">
      <c r="D133" s="51"/>
      <c r="E133" s="51"/>
      <c r="F133" s="51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4:18" x14ac:dyDescent="0.2">
      <c r="D134" s="51"/>
      <c r="E134" s="51"/>
      <c r="F134" s="51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4:18" x14ac:dyDescent="0.2">
      <c r="D135" s="51"/>
      <c r="E135" s="51"/>
      <c r="F135" s="51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4:18" x14ac:dyDescent="0.2">
      <c r="D136" s="51"/>
      <c r="E136" s="51"/>
      <c r="F136" s="51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4:18" x14ac:dyDescent="0.2">
      <c r="D137" s="51"/>
      <c r="E137" s="51"/>
      <c r="F137" s="51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4:18" x14ac:dyDescent="0.2">
      <c r="D138" s="51"/>
      <c r="E138" s="51"/>
      <c r="F138" s="51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4:18" x14ac:dyDescent="0.2">
      <c r="D139" s="51"/>
      <c r="E139" s="51"/>
      <c r="F139" s="51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4:18" x14ac:dyDescent="0.2">
      <c r="D140" s="51"/>
      <c r="E140" s="51"/>
      <c r="F140" s="51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4:18" x14ac:dyDescent="0.2">
      <c r="D141" s="51"/>
      <c r="E141" s="51"/>
      <c r="F141" s="51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4:18" x14ac:dyDescent="0.2">
      <c r="D142" s="51"/>
      <c r="E142" s="51"/>
      <c r="F142" s="51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4:18" x14ac:dyDescent="0.2">
      <c r="D143" s="51"/>
      <c r="E143" s="51"/>
      <c r="F143" s="51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4:18" x14ac:dyDescent="0.2">
      <c r="D144" s="51"/>
      <c r="E144" s="51"/>
      <c r="F144" s="51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4:18" x14ac:dyDescent="0.2">
      <c r="D145" s="51"/>
      <c r="E145" s="51"/>
      <c r="F145" s="51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4:18" x14ac:dyDescent="0.2">
      <c r="D146" s="51"/>
      <c r="E146" s="51"/>
      <c r="F146" s="51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4:18" x14ac:dyDescent="0.2">
      <c r="D147" s="51"/>
      <c r="E147" s="51"/>
      <c r="F147" s="51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4:18" x14ac:dyDescent="0.2">
      <c r="D148" s="51"/>
      <c r="E148" s="51"/>
      <c r="F148" s="51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4:18" x14ac:dyDescent="0.2">
      <c r="D149" s="51"/>
      <c r="E149" s="51"/>
      <c r="F149" s="51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4:18" x14ac:dyDescent="0.2">
      <c r="D150" s="51"/>
      <c r="E150" s="51"/>
      <c r="F150" s="51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4:18" x14ac:dyDescent="0.2">
      <c r="D151" s="51"/>
      <c r="E151" s="51"/>
      <c r="F151" s="51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4:18" x14ac:dyDescent="0.2">
      <c r="D152" s="51"/>
      <c r="E152" s="51"/>
      <c r="F152" s="51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4:18" x14ac:dyDescent="0.2">
      <c r="D153" s="51"/>
      <c r="E153" s="51"/>
      <c r="F153" s="51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4:18" x14ac:dyDescent="0.2">
      <c r="D154" s="51"/>
      <c r="E154" s="51"/>
      <c r="F154" s="51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4:18" x14ac:dyDescent="0.2">
      <c r="D155" s="51"/>
      <c r="E155" s="51"/>
      <c r="F155" s="51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4:18" x14ac:dyDescent="0.2">
      <c r="D156" s="51"/>
      <c r="E156" s="51"/>
      <c r="F156" s="5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4:18" x14ac:dyDescent="0.2">
      <c r="D157" s="51"/>
      <c r="E157" s="51"/>
      <c r="F157" s="51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4:18" x14ac:dyDescent="0.2">
      <c r="D158" s="51"/>
      <c r="E158" s="51"/>
      <c r="F158" s="51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4:18" x14ac:dyDescent="0.2">
      <c r="D159" s="51"/>
      <c r="E159" s="51"/>
      <c r="F159" s="51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4:18" x14ac:dyDescent="0.2">
      <c r="D160" s="51"/>
      <c r="E160" s="51"/>
      <c r="F160" s="51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4:18" x14ac:dyDescent="0.2">
      <c r="D161" s="51"/>
      <c r="E161" s="51"/>
      <c r="F161" s="51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4:18" x14ac:dyDescent="0.2">
      <c r="D162" s="51"/>
      <c r="E162" s="51"/>
      <c r="F162" s="51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4:18" x14ac:dyDescent="0.2">
      <c r="D163" s="51"/>
      <c r="E163" s="51"/>
      <c r="F163" s="51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4:18" x14ac:dyDescent="0.2">
      <c r="D164" s="51"/>
      <c r="E164" s="51"/>
      <c r="F164" s="51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4:18" x14ac:dyDescent="0.2">
      <c r="D165" s="51"/>
      <c r="E165" s="51"/>
      <c r="F165" s="51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4:18" x14ac:dyDescent="0.2">
      <c r="D166" s="51"/>
      <c r="E166" s="51"/>
      <c r="F166" s="51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4:18" x14ac:dyDescent="0.2">
      <c r="D167" s="51"/>
      <c r="E167" s="51"/>
      <c r="F167" s="51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4:18" x14ac:dyDescent="0.2">
      <c r="D168" s="51"/>
      <c r="E168" s="51"/>
      <c r="F168" s="51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4:18" x14ac:dyDescent="0.2">
      <c r="D169" s="51"/>
      <c r="E169" s="51"/>
      <c r="F169" s="51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4:18" x14ac:dyDescent="0.2">
      <c r="D170" s="51"/>
      <c r="E170" s="51"/>
      <c r="F170" s="51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4:18" x14ac:dyDescent="0.2">
      <c r="D171" s="51"/>
      <c r="E171" s="51"/>
      <c r="F171" s="51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4:18" x14ac:dyDescent="0.2">
      <c r="D172" s="51"/>
      <c r="E172" s="51"/>
      <c r="F172" s="51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4:18" x14ac:dyDescent="0.2">
      <c r="D173" s="51"/>
      <c r="E173" s="51"/>
      <c r="F173" s="51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4:18" x14ac:dyDescent="0.2">
      <c r="D174" s="51"/>
      <c r="E174" s="51"/>
      <c r="F174" s="51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4:18" x14ac:dyDescent="0.2">
      <c r="D175" s="51"/>
      <c r="E175" s="51"/>
      <c r="F175" s="51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4:18" x14ac:dyDescent="0.2">
      <c r="D176" s="51"/>
      <c r="E176" s="51"/>
      <c r="F176" s="51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4:18" x14ac:dyDescent="0.2">
      <c r="D177" s="51"/>
      <c r="E177" s="51"/>
      <c r="F177" s="51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4:18" x14ac:dyDescent="0.2">
      <c r="D178" s="51"/>
      <c r="E178" s="51"/>
      <c r="F178" s="51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4:18" x14ac:dyDescent="0.2">
      <c r="D179" s="51"/>
      <c r="E179" s="51"/>
      <c r="F179" s="51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4:18" x14ac:dyDescent="0.2">
      <c r="D180" s="51"/>
      <c r="E180" s="51"/>
      <c r="F180" s="51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4:18" x14ac:dyDescent="0.2">
      <c r="D181" s="51"/>
      <c r="E181" s="51"/>
      <c r="F181" s="51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4:18" x14ac:dyDescent="0.2">
      <c r="D182" s="51"/>
      <c r="E182" s="51"/>
      <c r="F182" s="51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4:18" x14ac:dyDescent="0.2">
      <c r="D183" s="51"/>
      <c r="E183" s="51"/>
      <c r="F183" s="51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4:18" x14ac:dyDescent="0.2">
      <c r="D184" s="51"/>
      <c r="E184" s="51"/>
      <c r="F184" s="51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4:18" x14ac:dyDescent="0.2">
      <c r="D185" s="51"/>
      <c r="E185" s="51"/>
      <c r="F185" s="51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4:18" x14ac:dyDescent="0.2">
      <c r="D186" s="51"/>
      <c r="E186" s="51"/>
      <c r="F186" s="51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4:18" x14ac:dyDescent="0.2">
      <c r="D187" s="51"/>
      <c r="E187" s="51"/>
      <c r="F187" s="51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4:18" x14ac:dyDescent="0.2">
      <c r="D188" s="51"/>
      <c r="E188" s="51"/>
      <c r="F188" s="51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4:18" x14ac:dyDescent="0.2">
      <c r="D189" s="51"/>
      <c r="E189" s="51"/>
      <c r="F189" s="51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4:18" x14ac:dyDescent="0.2">
      <c r="D190" s="51"/>
      <c r="E190" s="51"/>
      <c r="F190" s="51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4:18" x14ac:dyDescent="0.2">
      <c r="D191" s="51"/>
      <c r="E191" s="51"/>
      <c r="F191" s="51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4:18" x14ac:dyDescent="0.2">
      <c r="D192" s="51"/>
      <c r="E192" s="51"/>
      <c r="F192" s="51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4:18" x14ac:dyDescent="0.2">
      <c r="D193" s="51"/>
      <c r="E193" s="51"/>
      <c r="F193" s="51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4:18" x14ac:dyDescent="0.2">
      <c r="D194" s="51"/>
      <c r="E194" s="51"/>
      <c r="F194" s="51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4:18" x14ac:dyDescent="0.2">
      <c r="D195" s="51"/>
      <c r="E195" s="51"/>
      <c r="F195" s="51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4:18" x14ac:dyDescent="0.2">
      <c r="D196" s="51"/>
      <c r="E196" s="51"/>
      <c r="F196" s="51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4:18" x14ac:dyDescent="0.2">
      <c r="D197" s="51"/>
      <c r="E197" s="51"/>
      <c r="F197" s="51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4:18" x14ac:dyDescent="0.2">
      <c r="D198" s="51"/>
      <c r="E198" s="51"/>
      <c r="F198" s="51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4:18" x14ac:dyDescent="0.2">
      <c r="D199" s="51"/>
      <c r="E199" s="51"/>
      <c r="F199" s="51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4:18" x14ac:dyDescent="0.2">
      <c r="D200" s="51"/>
      <c r="E200" s="51"/>
      <c r="F200" s="51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4:18" x14ac:dyDescent="0.2">
      <c r="D201" s="51"/>
      <c r="E201" s="51"/>
      <c r="F201" s="51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4:18" x14ac:dyDescent="0.2">
      <c r="D202" s="51"/>
      <c r="E202" s="51"/>
      <c r="F202" s="51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4:18" x14ac:dyDescent="0.2">
      <c r="D203" s="51"/>
      <c r="E203" s="51"/>
      <c r="F203" s="51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4:18" x14ac:dyDescent="0.2">
      <c r="D204" s="51"/>
      <c r="E204" s="51"/>
      <c r="F204" s="51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4:18" x14ac:dyDescent="0.2">
      <c r="D205" s="51"/>
      <c r="E205" s="51"/>
      <c r="F205" s="51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4:18" x14ac:dyDescent="0.2">
      <c r="D206" s="51"/>
      <c r="E206" s="51"/>
      <c r="F206" s="51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4:18" x14ac:dyDescent="0.2">
      <c r="D207" s="51"/>
      <c r="E207" s="51"/>
      <c r="F207" s="51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4:18" x14ac:dyDescent="0.2">
      <c r="D208" s="51"/>
      <c r="E208" s="51"/>
      <c r="F208" s="51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4:18" x14ac:dyDescent="0.2">
      <c r="D209" s="51"/>
      <c r="E209" s="51"/>
      <c r="F209" s="51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4:18" x14ac:dyDescent="0.2">
      <c r="D210" s="51"/>
      <c r="E210" s="51"/>
      <c r="F210" s="51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4:18" x14ac:dyDescent="0.2">
      <c r="D211" s="51"/>
      <c r="E211" s="51"/>
      <c r="F211" s="51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4:18" x14ac:dyDescent="0.2">
      <c r="D212" s="51"/>
      <c r="E212" s="51"/>
      <c r="F212" s="51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4:18" x14ac:dyDescent="0.2">
      <c r="D213" s="51"/>
      <c r="E213" s="51"/>
      <c r="F213" s="51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4:18" x14ac:dyDescent="0.2">
      <c r="D214" s="51"/>
      <c r="E214" s="51"/>
      <c r="F214" s="51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4:18" x14ac:dyDescent="0.2">
      <c r="D215" s="51"/>
      <c r="E215" s="51"/>
      <c r="F215" s="51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4:18" x14ac:dyDescent="0.2">
      <c r="D216" s="51"/>
      <c r="E216" s="51"/>
      <c r="F216" s="51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4:18" x14ac:dyDescent="0.2">
      <c r="D217" s="51"/>
      <c r="E217" s="51"/>
      <c r="F217" s="51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4:18" x14ac:dyDescent="0.2">
      <c r="D218" s="51"/>
      <c r="E218" s="51"/>
      <c r="F218" s="51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4:18" x14ac:dyDescent="0.2">
      <c r="D219" s="51"/>
      <c r="E219" s="51"/>
      <c r="F219" s="51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4:18" x14ac:dyDescent="0.2">
      <c r="D220" s="51"/>
      <c r="E220" s="51"/>
      <c r="F220" s="51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4:18" x14ac:dyDescent="0.2">
      <c r="D221" s="51"/>
      <c r="E221" s="51"/>
      <c r="F221" s="51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4:18" x14ac:dyDescent="0.2">
      <c r="D222" s="51"/>
      <c r="E222" s="51"/>
      <c r="F222" s="51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4:18" x14ac:dyDescent="0.2">
      <c r="D223" s="51"/>
      <c r="E223" s="51"/>
      <c r="F223" s="51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4:18" x14ac:dyDescent="0.2">
      <c r="D224" s="51"/>
      <c r="E224" s="51"/>
      <c r="F224" s="51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4:18" x14ac:dyDescent="0.2">
      <c r="D225" s="51"/>
      <c r="E225" s="51"/>
      <c r="F225" s="51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4:18" x14ac:dyDescent="0.2">
      <c r="D226" s="51"/>
      <c r="E226" s="51"/>
      <c r="F226" s="51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4:18" x14ac:dyDescent="0.2">
      <c r="D227" s="51"/>
      <c r="E227" s="51"/>
      <c r="F227" s="51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4:18" x14ac:dyDescent="0.2">
      <c r="D228" s="51"/>
      <c r="E228" s="51"/>
      <c r="F228" s="51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4:18" x14ac:dyDescent="0.2">
      <c r="D229" s="51"/>
      <c r="E229" s="51"/>
      <c r="F229" s="51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4:18" x14ac:dyDescent="0.2">
      <c r="D230" s="51"/>
      <c r="E230" s="51"/>
      <c r="F230" s="51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4:18" x14ac:dyDescent="0.2">
      <c r="D231" s="51"/>
      <c r="E231" s="51"/>
      <c r="F231" s="51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4:18" x14ac:dyDescent="0.2">
      <c r="D232" s="51"/>
      <c r="E232" s="51"/>
      <c r="F232" s="51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4:18" x14ac:dyDescent="0.2">
      <c r="D233" s="51"/>
      <c r="E233" s="51"/>
      <c r="F233" s="51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</row>
    <row r="234" spans="4:18" x14ac:dyDescent="0.2">
      <c r="D234" s="51"/>
      <c r="E234" s="51"/>
      <c r="F234" s="51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4:18" x14ac:dyDescent="0.2">
      <c r="D235" s="51"/>
      <c r="E235" s="51"/>
      <c r="F235" s="51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4:18" x14ac:dyDescent="0.2">
      <c r="D236" s="51"/>
      <c r="E236" s="51"/>
      <c r="F236" s="51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4:18" x14ac:dyDescent="0.2">
      <c r="D237" s="51"/>
      <c r="E237" s="51"/>
      <c r="F237" s="51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4:18" x14ac:dyDescent="0.2">
      <c r="D238" s="51"/>
      <c r="E238" s="51"/>
      <c r="F238" s="51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4:18" x14ac:dyDescent="0.2">
      <c r="D239" s="51"/>
      <c r="E239" s="51"/>
      <c r="F239" s="51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</row>
    <row r="240" spans="4:18" x14ac:dyDescent="0.2">
      <c r="D240" s="51"/>
      <c r="E240" s="51"/>
      <c r="F240" s="51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4:18" x14ac:dyDescent="0.2">
      <c r="D241" s="51"/>
      <c r="E241" s="51"/>
      <c r="F241" s="51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4:18" x14ac:dyDescent="0.2">
      <c r="D242" s="51"/>
      <c r="E242" s="51"/>
      <c r="F242" s="51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4:18" x14ac:dyDescent="0.2">
      <c r="D243" s="51"/>
      <c r="E243" s="51"/>
      <c r="F243" s="51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</row>
    <row r="244" spans="4:18" x14ac:dyDescent="0.2">
      <c r="D244" s="51"/>
      <c r="E244" s="51"/>
      <c r="F244" s="51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</row>
    <row r="245" spans="4:18" x14ac:dyDescent="0.2">
      <c r="D245" s="51"/>
      <c r="E245" s="51"/>
      <c r="F245" s="51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</row>
    <row r="246" spans="4:18" x14ac:dyDescent="0.2">
      <c r="D246" s="51"/>
      <c r="E246" s="51"/>
      <c r="F246" s="51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</row>
    <row r="247" spans="4:18" x14ac:dyDescent="0.2">
      <c r="D247" s="51"/>
      <c r="E247" s="51"/>
      <c r="F247" s="51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</row>
    <row r="248" spans="4:18" x14ac:dyDescent="0.2">
      <c r="D248" s="51"/>
      <c r="E248" s="51"/>
      <c r="F248" s="51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</row>
    <row r="249" spans="4:18" x14ac:dyDescent="0.2">
      <c r="D249" s="51"/>
      <c r="E249" s="51"/>
      <c r="F249" s="51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</row>
    <row r="250" spans="4:18" x14ac:dyDescent="0.2">
      <c r="D250" s="51"/>
      <c r="E250" s="51"/>
      <c r="F250" s="51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</row>
    <row r="251" spans="4:18" x14ac:dyDescent="0.2">
      <c r="D251" s="51"/>
      <c r="E251" s="51"/>
      <c r="F251" s="51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</row>
    <row r="252" spans="4:18" x14ac:dyDescent="0.2">
      <c r="D252" s="51"/>
      <c r="E252" s="51"/>
      <c r="F252" s="51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</row>
    <row r="253" spans="4:18" x14ac:dyDescent="0.2">
      <c r="D253" s="51"/>
      <c r="E253" s="51"/>
      <c r="F253" s="51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</row>
    <row r="254" spans="4:18" x14ac:dyDescent="0.2">
      <c r="D254" s="51"/>
      <c r="E254" s="51"/>
      <c r="F254" s="51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</row>
    <row r="255" spans="4:18" x14ac:dyDescent="0.2">
      <c r="D255" s="51"/>
      <c r="E255" s="51"/>
      <c r="F255" s="51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</row>
    <row r="256" spans="4:18" x14ac:dyDescent="0.2">
      <c r="D256" s="51"/>
      <c r="E256" s="51"/>
      <c r="F256" s="51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</row>
    <row r="257" spans="4:18" x14ac:dyDescent="0.2">
      <c r="D257" s="51"/>
      <c r="E257" s="51"/>
      <c r="F257" s="51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</row>
    <row r="258" spans="4:18" x14ac:dyDescent="0.2">
      <c r="D258" s="51"/>
      <c r="E258" s="51"/>
      <c r="F258" s="51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</row>
    <row r="259" spans="4:18" x14ac:dyDescent="0.2">
      <c r="D259" s="51"/>
      <c r="E259" s="51"/>
      <c r="F259" s="51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</row>
    <row r="260" spans="4:18" x14ac:dyDescent="0.2">
      <c r="D260" s="51"/>
      <c r="E260" s="51"/>
      <c r="F260" s="51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</row>
    <row r="261" spans="4:18" x14ac:dyDescent="0.2">
      <c r="D261" s="51"/>
      <c r="E261" s="51"/>
      <c r="F261" s="51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</row>
    <row r="262" spans="4:18" x14ac:dyDescent="0.2">
      <c r="D262" s="51"/>
      <c r="E262" s="51"/>
      <c r="F262" s="51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</row>
    <row r="263" spans="4:18" x14ac:dyDescent="0.2">
      <c r="D263" s="51"/>
      <c r="E263" s="51"/>
      <c r="F263" s="51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</row>
    <row r="264" spans="4:18" x14ac:dyDescent="0.2">
      <c r="D264" s="51"/>
      <c r="E264" s="51"/>
      <c r="F264" s="51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</row>
    <row r="265" spans="4:18" x14ac:dyDescent="0.2">
      <c r="D265" s="51"/>
      <c r="E265" s="51"/>
      <c r="F265" s="51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</row>
    <row r="266" spans="4:18" x14ac:dyDescent="0.2">
      <c r="D266" s="51"/>
      <c r="E266" s="51"/>
      <c r="F266" s="51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</row>
    <row r="267" spans="4:18" x14ac:dyDescent="0.2">
      <c r="D267" s="51"/>
      <c r="E267" s="51"/>
      <c r="F267" s="51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4:18" x14ac:dyDescent="0.2">
      <c r="D268" s="51"/>
      <c r="E268" s="51"/>
      <c r="F268" s="51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</row>
    <row r="269" spans="4:18" x14ac:dyDescent="0.2">
      <c r="D269" s="51"/>
      <c r="E269" s="51"/>
      <c r="F269" s="51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spans="4:18" x14ac:dyDescent="0.2">
      <c r="D270" s="51"/>
      <c r="E270" s="51"/>
      <c r="F270" s="51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</row>
    <row r="271" spans="4:18" x14ac:dyDescent="0.2">
      <c r="D271" s="51"/>
      <c r="E271" s="51"/>
      <c r="F271" s="51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spans="4:18" x14ac:dyDescent="0.2">
      <c r="D272" s="51"/>
      <c r="E272" s="51"/>
      <c r="F272" s="51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4:18" x14ac:dyDescent="0.2">
      <c r="D273" s="51"/>
      <c r="E273" s="51"/>
      <c r="F273" s="51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</row>
    <row r="274" spans="4:18" x14ac:dyDescent="0.2">
      <c r="D274" s="51"/>
      <c r="E274" s="51"/>
      <c r="F274" s="51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</row>
    <row r="275" spans="4:18" x14ac:dyDescent="0.2">
      <c r="D275" s="51"/>
      <c r="E275" s="51"/>
      <c r="F275" s="51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spans="4:18" x14ac:dyDescent="0.2">
      <c r="D276" s="51"/>
      <c r="E276" s="51"/>
      <c r="F276" s="51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</row>
    <row r="277" spans="4:18" x14ac:dyDescent="0.2">
      <c r="D277" s="51"/>
      <c r="E277" s="51"/>
      <c r="F277" s="51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spans="4:18" x14ac:dyDescent="0.2">
      <c r="D278" s="51"/>
      <c r="E278" s="51"/>
      <c r="F278" s="51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</row>
    <row r="279" spans="4:18" x14ac:dyDescent="0.2">
      <c r="D279" s="51"/>
      <c r="E279" s="51"/>
      <c r="F279" s="51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</row>
    <row r="280" spans="4:18" x14ac:dyDescent="0.2">
      <c r="D280" s="51"/>
      <c r="E280" s="51"/>
      <c r="F280" s="51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</row>
    <row r="281" spans="4:18" x14ac:dyDescent="0.2">
      <c r="D281" s="51"/>
      <c r="E281" s="51"/>
      <c r="F281" s="51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</row>
    <row r="282" spans="4:18" x14ac:dyDescent="0.2">
      <c r="D282" s="51"/>
      <c r="E282" s="51"/>
      <c r="F282" s="51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</row>
    <row r="283" spans="4:18" x14ac:dyDescent="0.2">
      <c r="D283" s="51"/>
      <c r="E283" s="51"/>
      <c r="F283" s="51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4:18" x14ac:dyDescent="0.2">
      <c r="D284" s="51"/>
      <c r="E284" s="51"/>
      <c r="F284" s="51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</row>
    <row r="285" spans="4:18" x14ac:dyDescent="0.2">
      <c r="D285" s="51"/>
      <c r="E285" s="51"/>
      <c r="F285" s="51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</row>
    <row r="286" spans="4:18" x14ac:dyDescent="0.2">
      <c r="D286" s="51"/>
      <c r="E286" s="51"/>
      <c r="F286" s="51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</row>
    <row r="287" spans="4:18" x14ac:dyDescent="0.2">
      <c r="D287" s="51"/>
      <c r="E287" s="51"/>
      <c r="F287" s="51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</row>
    <row r="288" spans="4:18" x14ac:dyDescent="0.2">
      <c r="D288" s="51"/>
      <c r="E288" s="51"/>
      <c r="F288" s="51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</row>
    <row r="289" spans="4:18" x14ac:dyDescent="0.2">
      <c r="D289" s="51"/>
      <c r="E289" s="51"/>
      <c r="F289" s="51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</row>
    <row r="290" spans="4:18" x14ac:dyDescent="0.2">
      <c r="D290" s="51"/>
      <c r="E290" s="51"/>
      <c r="F290" s="51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</row>
    <row r="291" spans="4:18" x14ac:dyDescent="0.2">
      <c r="D291" s="51"/>
      <c r="E291" s="51"/>
      <c r="F291" s="51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</row>
    <row r="292" spans="4:18" x14ac:dyDescent="0.2">
      <c r="D292" s="51"/>
      <c r="E292" s="51"/>
      <c r="F292" s="51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</row>
    <row r="293" spans="4:18" x14ac:dyDescent="0.2">
      <c r="D293" s="51"/>
      <c r="E293" s="51"/>
      <c r="F293" s="51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</row>
    <row r="294" spans="4:18" x14ac:dyDescent="0.2">
      <c r="D294" s="51"/>
      <c r="E294" s="51"/>
      <c r="F294" s="51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</row>
    <row r="295" spans="4:18" x14ac:dyDescent="0.2">
      <c r="D295" s="51"/>
      <c r="E295" s="51"/>
      <c r="F295" s="51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</row>
    <row r="296" spans="4:18" x14ac:dyDescent="0.2">
      <c r="D296" s="51"/>
      <c r="E296" s="51"/>
      <c r="F296" s="51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</row>
    <row r="297" spans="4:18" x14ac:dyDescent="0.2">
      <c r="D297" s="51"/>
      <c r="E297" s="51"/>
      <c r="F297" s="51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</row>
    <row r="298" spans="4:18" x14ac:dyDescent="0.2">
      <c r="D298" s="51"/>
      <c r="E298" s="51"/>
      <c r="F298" s="51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</row>
    <row r="299" spans="4:18" x14ac:dyDescent="0.2">
      <c r="D299" s="51"/>
      <c r="E299" s="51"/>
      <c r="F299" s="51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</row>
    <row r="300" spans="4:18" x14ac:dyDescent="0.2">
      <c r="D300" s="51"/>
      <c r="E300" s="51"/>
      <c r="F300" s="51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</row>
    <row r="301" spans="4:18" x14ac:dyDescent="0.2">
      <c r="D301" s="51"/>
      <c r="E301" s="51"/>
      <c r="F301" s="51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</row>
    <row r="302" spans="4:18" x14ac:dyDescent="0.2">
      <c r="D302" s="51"/>
      <c r="E302" s="51"/>
      <c r="F302" s="51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</row>
    <row r="303" spans="4:18" x14ac:dyDescent="0.2">
      <c r="D303" s="51"/>
      <c r="E303" s="51"/>
      <c r="F303" s="51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</row>
    <row r="304" spans="4:18" x14ac:dyDescent="0.2">
      <c r="D304" s="51"/>
      <c r="E304" s="51"/>
      <c r="F304" s="51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</row>
    <row r="305" spans="4:18" x14ac:dyDescent="0.2">
      <c r="D305" s="51"/>
      <c r="E305" s="51"/>
      <c r="F305" s="51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</row>
    <row r="306" spans="4:18" x14ac:dyDescent="0.2">
      <c r="D306" s="51"/>
      <c r="E306" s="51"/>
      <c r="F306" s="51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</row>
    <row r="307" spans="4:18" x14ac:dyDescent="0.2">
      <c r="D307" s="51"/>
      <c r="E307" s="51"/>
      <c r="F307" s="51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</row>
    <row r="308" spans="4:18" x14ac:dyDescent="0.2">
      <c r="D308" s="51"/>
      <c r="E308" s="51"/>
      <c r="F308" s="51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</row>
    <row r="309" spans="4:18" x14ac:dyDescent="0.2">
      <c r="D309" s="51"/>
      <c r="E309" s="51"/>
      <c r="F309" s="51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</row>
    <row r="310" spans="4:18" x14ac:dyDescent="0.2">
      <c r="D310" s="51"/>
      <c r="E310" s="51"/>
      <c r="F310" s="51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</row>
    <row r="311" spans="4:18" x14ac:dyDescent="0.2">
      <c r="D311" s="51"/>
      <c r="E311" s="51"/>
      <c r="F311" s="51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</row>
    <row r="312" spans="4:18" x14ac:dyDescent="0.2">
      <c r="D312" s="51"/>
      <c r="E312" s="51"/>
      <c r="F312" s="51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spans="4:18" x14ac:dyDescent="0.2">
      <c r="D313" s="51"/>
      <c r="E313" s="51"/>
      <c r="F313" s="51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</row>
    <row r="314" spans="4:18" x14ac:dyDescent="0.2">
      <c r="D314" s="51"/>
      <c r="E314" s="51"/>
      <c r="F314" s="51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spans="4:18" x14ac:dyDescent="0.2">
      <c r="D315" s="51"/>
      <c r="E315" s="51"/>
      <c r="F315" s="51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</row>
    <row r="316" spans="4:18" x14ac:dyDescent="0.2">
      <c r="D316" s="51"/>
      <c r="E316" s="51"/>
      <c r="F316" s="51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</row>
    <row r="317" spans="4:18" x14ac:dyDescent="0.2">
      <c r="D317" s="51"/>
      <c r="E317" s="51"/>
      <c r="F317" s="51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</row>
    <row r="318" spans="4:18" x14ac:dyDescent="0.2">
      <c r="D318" s="51"/>
      <c r="E318" s="51"/>
      <c r="F318" s="51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spans="4:18" x14ac:dyDescent="0.2">
      <c r="D319" s="51"/>
      <c r="E319" s="51"/>
      <c r="F319" s="51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</row>
    <row r="320" spans="4:18" x14ac:dyDescent="0.2">
      <c r="D320" s="51"/>
      <c r="E320" s="51"/>
      <c r="F320" s="51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spans="4:18" x14ac:dyDescent="0.2">
      <c r="D321" s="51"/>
      <c r="E321" s="51"/>
      <c r="F321" s="51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</row>
    <row r="322" spans="4:18" x14ac:dyDescent="0.2">
      <c r="D322" s="51"/>
      <c r="E322" s="51"/>
      <c r="F322" s="51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</row>
    <row r="323" spans="4:18" x14ac:dyDescent="0.2">
      <c r="D323" s="51"/>
      <c r="E323" s="51"/>
      <c r="F323" s="51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</row>
    <row r="324" spans="4:18" x14ac:dyDescent="0.2">
      <c r="D324" s="51"/>
      <c r="E324" s="51"/>
      <c r="F324" s="51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</row>
    <row r="325" spans="4:18" x14ac:dyDescent="0.2">
      <c r="D325" s="51"/>
      <c r="E325" s="51"/>
      <c r="F325" s="51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</row>
    <row r="326" spans="4:18" x14ac:dyDescent="0.2">
      <c r="D326" s="51"/>
      <c r="E326" s="51"/>
      <c r="F326" s="51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</row>
    <row r="327" spans="4:18" x14ac:dyDescent="0.2">
      <c r="D327" s="51"/>
      <c r="E327" s="51"/>
      <c r="F327" s="51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</row>
    <row r="328" spans="4:18" x14ac:dyDescent="0.2">
      <c r="D328" s="51"/>
      <c r="E328" s="51"/>
      <c r="F328" s="51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</row>
    <row r="329" spans="4:18" x14ac:dyDescent="0.2">
      <c r="D329" s="51"/>
      <c r="E329" s="51"/>
      <c r="F329" s="51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</row>
    <row r="330" spans="4:18" x14ac:dyDescent="0.2">
      <c r="D330" s="51"/>
      <c r="E330" s="51"/>
      <c r="F330" s="51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4:18" x14ac:dyDescent="0.2">
      <c r="D331" s="51"/>
      <c r="E331" s="51"/>
      <c r="F331" s="51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</row>
    <row r="332" spans="4:18" x14ac:dyDescent="0.2">
      <c r="D332" s="51"/>
      <c r="E332" s="51"/>
      <c r="F332" s="51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</row>
    <row r="333" spans="4:18" x14ac:dyDescent="0.2">
      <c r="D333" s="51"/>
      <c r="E333" s="51"/>
      <c r="F333" s="51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</row>
    <row r="334" spans="4:18" x14ac:dyDescent="0.2">
      <c r="D334" s="51"/>
      <c r="E334" s="51"/>
      <c r="F334" s="51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</row>
    <row r="335" spans="4:18" x14ac:dyDescent="0.2">
      <c r="D335" s="51"/>
      <c r="E335" s="51"/>
      <c r="F335" s="51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</row>
    <row r="336" spans="4:18" x14ac:dyDescent="0.2">
      <c r="D336" s="51"/>
      <c r="E336" s="51"/>
      <c r="F336" s="51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</row>
    <row r="337" spans="4:18" x14ac:dyDescent="0.2">
      <c r="D337" s="51"/>
      <c r="E337" s="51"/>
      <c r="F337" s="51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</row>
    <row r="338" spans="4:18" x14ac:dyDescent="0.2">
      <c r="D338" s="51"/>
      <c r="E338" s="51"/>
      <c r="F338" s="51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</row>
    <row r="339" spans="4:18" x14ac:dyDescent="0.2">
      <c r="D339" s="51"/>
      <c r="E339" s="51"/>
      <c r="F339" s="51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</row>
    <row r="340" spans="4:18" x14ac:dyDescent="0.2">
      <c r="D340" s="51"/>
      <c r="E340" s="51"/>
      <c r="F340" s="51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</row>
    <row r="341" spans="4:18" x14ac:dyDescent="0.2">
      <c r="D341" s="51"/>
      <c r="E341" s="51"/>
      <c r="F341" s="51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4:18" x14ac:dyDescent="0.2">
      <c r="D342" s="51"/>
      <c r="E342" s="51"/>
      <c r="F342" s="51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</row>
    <row r="343" spans="4:18" x14ac:dyDescent="0.2">
      <c r="D343" s="51"/>
      <c r="E343" s="51"/>
      <c r="F343" s="51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</row>
    <row r="344" spans="4:18" x14ac:dyDescent="0.2">
      <c r="D344" s="51"/>
      <c r="E344" s="51"/>
      <c r="F344" s="51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</row>
    <row r="345" spans="4:18" x14ac:dyDescent="0.2">
      <c r="D345" s="51"/>
      <c r="E345" s="51"/>
      <c r="F345" s="51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</row>
    <row r="346" spans="4:18" x14ac:dyDescent="0.2">
      <c r="D346" s="51"/>
      <c r="E346" s="51"/>
      <c r="F346" s="51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</row>
    <row r="347" spans="4:18" x14ac:dyDescent="0.2">
      <c r="D347" s="51"/>
      <c r="E347" s="51"/>
      <c r="F347" s="51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</row>
    <row r="348" spans="4:18" x14ac:dyDescent="0.2">
      <c r="D348" s="51"/>
      <c r="E348" s="51"/>
      <c r="F348" s="51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</row>
    <row r="349" spans="4:18" x14ac:dyDescent="0.2">
      <c r="D349" s="51"/>
      <c r="E349" s="51"/>
      <c r="F349" s="51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</row>
    <row r="350" spans="4:18" x14ac:dyDescent="0.2">
      <c r="D350" s="51"/>
      <c r="E350" s="51"/>
      <c r="F350" s="51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</row>
    <row r="351" spans="4:18" x14ac:dyDescent="0.2">
      <c r="D351" s="51"/>
      <c r="E351" s="51"/>
      <c r="F351" s="51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</row>
    <row r="352" spans="4:18" x14ac:dyDescent="0.2">
      <c r="D352" s="51"/>
      <c r="E352" s="51"/>
      <c r="F352" s="51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</row>
    <row r="353" spans="4:18" x14ac:dyDescent="0.2">
      <c r="D353" s="51"/>
      <c r="E353" s="51"/>
      <c r="F353" s="51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</row>
    <row r="354" spans="4:18" x14ac:dyDescent="0.2">
      <c r="D354" s="51"/>
      <c r="E354" s="51"/>
      <c r="F354" s="51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</row>
    <row r="355" spans="4:18" x14ac:dyDescent="0.2">
      <c r="D355" s="51"/>
      <c r="E355" s="51"/>
      <c r="F355" s="51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spans="4:18" x14ac:dyDescent="0.2">
      <c r="D356" s="51"/>
      <c r="E356" s="51"/>
      <c r="F356" s="51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</row>
    <row r="357" spans="4:18" x14ac:dyDescent="0.2">
      <c r="D357" s="51"/>
      <c r="E357" s="51"/>
      <c r="F357" s="51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spans="4:18" x14ac:dyDescent="0.2">
      <c r="D358" s="51"/>
      <c r="E358" s="51"/>
      <c r="F358" s="51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</row>
    <row r="359" spans="4:18" x14ac:dyDescent="0.2">
      <c r="D359" s="51"/>
      <c r="E359" s="51"/>
      <c r="F359" s="51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</row>
    <row r="360" spans="4:18" x14ac:dyDescent="0.2">
      <c r="D360" s="51"/>
      <c r="E360" s="51"/>
      <c r="F360" s="51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</row>
    <row r="361" spans="4:18" x14ac:dyDescent="0.2">
      <c r="D361" s="51"/>
      <c r="E361" s="51"/>
      <c r="F361" s="51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spans="4:18" x14ac:dyDescent="0.2">
      <c r="D362" s="51"/>
      <c r="E362" s="51"/>
      <c r="F362" s="51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</row>
    <row r="363" spans="4:18" x14ac:dyDescent="0.2">
      <c r="D363" s="51"/>
      <c r="E363" s="51"/>
      <c r="F363" s="51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spans="4:18" x14ac:dyDescent="0.2">
      <c r="D364" s="51"/>
      <c r="E364" s="51"/>
      <c r="F364" s="51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</row>
    <row r="365" spans="4:18" x14ac:dyDescent="0.2">
      <c r="D365" s="51"/>
      <c r="E365" s="51"/>
      <c r="F365" s="51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</row>
    <row r="366" spans="4:18" x14ac:dyDescent="0.2">
      <c r="D366" s="51"/>
      <c r="E366" s="51"/>
      <c r="F366" s="51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</row>
    <row r="367" spans="4:18" x14ac:dyDescent="0.2">
      <c r="D367" s="51"/>
      <c r="E367" s="51"/>
      <c r="F367" s="51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</row>
    <row r="368" spans="4:18" x14ac:dyDescent="0.2">
      <c r="D368" s="51"/>
      <c r="E368" s="51"/>
      <c r="F368" s="51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</row>
    <row r="369" spans="4:18" x14ac:dyDescent="0.2">
      <c r="D369" s="51"/>
      <c r="E369" s="51"/>
      <c r="F369" s="51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</row>
    <row r="370" spans="4:18" x14ac:dyDescent="0.2">
      <c r="D370" s="51"/>
      <c r="E370" s="51"/>
      <c r="F370" s="51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</row>
    <row r="371" spans="4:18" x14ac:dyDescent="0.2">
      <c r="D371" s="51"/>
      <c r="E371" s="51"/>
      <c r="F371" s="51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</row>
    <row r="372" spans="4:18" x14ac:dyDescent="0.2">
      <c r="D372" s="51"/>
      <c r="E372" s="51"/>
      <c r="F372" s="51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</row>
    <row r="373" spans="4:18" x14ac:dyDescent="0.2">
      <c r="D373" s="51"/>
      <c r="E373" s="51"/>
      <c r="F373" s="51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</row>
    <row r="374" spans="4:18" x14ac:dyDescent="0.2">
      <c r="D374" s="51"/>
      <c r="E374" s="51"/>
      <c r="F374" s="51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</row>
    <row r="375" spans="4:18" x14ac:dyDescent="0.2">
      <c r="D375" s="51"/>
      <c r="E375" s="51"/>
      <c r="F375" s="51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</row>
    <row r="376" spans="4:18" x14ac:dyDescent="0.2">
      <c r="D376" s="51"/>
      <c r="E376" s="51"/>
      <c r="F376" s="51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</row>
    <row r="377" spans="4:18" x14ac:dyDescent="0.2">
      <c r="D377" s="51"/>
      <c r="E377" s="51"/>
      <c r="F377" s="51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</row>
    <row r="378" spans="4:18" x14ac:dyDescent="0.2">
      <c r="D378" s="51"/>
      <c r="E378" s="51"/>
      <c r="F378" s="51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</row>
    <row r="379" spans="4:18" x14ac:dyDescent="0.2">
      <c r="D379" s="51"/>
      <c r="E379" s="51"/>
      <c r="F379" s="51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</row>
    <row r="380" spans="4:18" x14ac:dyDescent="0.2">
      <c r="D380" s="51"/>
      <c r="E380" s="51"/>
      <c r="F380" s="51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</row>
    <row r="381" spans="4:18" x14ac:dyDescent="0.2">
      <c r="D381" s="51"/>
      <c r="E381" s="51"/>
      <c r="F381" s="51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</row>
    <row r="382" spans="4:18" x14ac:dyDescent="0.2">
      <c r="D382" s="51"/>
      <c r="E382" s="51"/>
      <c r="F382" s="51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</row>
    <row r="383" spans="4:18" x14ac:dyDescent="0.2">
      <c r="D383" s="51"/>
      <c r="E383" s="51"/>
      <c r="F383" s="51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</row>
    <row r="384" spans="4:18" x14ac:dyDescent="0.2">
      <c r="D384" s="51"/>
      <c r="E384" s="51"/>
      <c r="F384" s="51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</row>
    <row r="385" spans="4:18" x14ac:dyDescent="0.2">
      <c r="D385" s="51"/>
      <c r="E385" s="51"/>
      <c r="F385" s="51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</row>
    <row r="386" spans="4:18" x14ac:dyDescent="0.2">
      <c r="D386" s="51"/>
      <c r="E386" s="51"/>
      <c r="F386" s="51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</row>
    <row r="387" spans="4:18" x14ac:dyDescent="0.2">
      <c r="D387" s="51"/>
      <c r="E387" s="51"/>
      <c r="F387" s="51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</row>
    <row r="388" spans="4:18" x14ac:dyDescent="0.2">
      <c r="D388" s="51"/>
      <c r="E388" s="51"/>
      <c r="F388" s="51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</row>
    <row r="389" spans="4:18" x14ac:dyDescent="0.2">
      <c r="D389" s="51"/>
      <c r="E389" s="51"/>
      <c r="F389" s="51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</row>
    <row r="390" spans="4:18" x14ac:dyDescent="0.2">
      <c r="D390" s="51"/>
      <c r="E390" s="51"/>
      <c r="F390" s="51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</row>
    <row r="391" spans="4:18" x14ac:dyDescent="0.2">
      <c r="D391" s="51"/>
      <c r="E391" s="51"/>
      <c r="F391" s="51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</row>
    <row r="392" spans="4:18" x14ac:dyDescent="0.2">
      <c r="D392" s="51"/>
      <c r="E392" s="51"/>
      <c r="F392" s="51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</row>
    <row r="393" spans="4:18" x14ac:dyDescent="0.2">
      <c r="D393" s="51"/>
      <c r="E393" s="51"/>
      <c r="F393" s="51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</row>
    <row r="394" spans="4:18" x14ac:dyDescent="0.2">
      <c r="D394" s="51"/>
      <c r="E394" s="51"/>
      <c r="F394" s="51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</row>
    <row r="395" spans="4:18" x14ac:dyDescent="0.2">
      <c r="D395" s="51"/>
      <c r="E395" s="51"/>
      <c r="F395" s="51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</row>
    <row r="396" spans="4:18" x14ac:dyDescent="0.2">
      <c r="D396" s="51"/>
      <c r="E396" s="51"/>
      <c r="F396" s="51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</row>
    <row r="397" spans="4:18" x14ac:dyDescent="0.2">
      <c r="D397" s="51"/>
      <c r="E397" s="51"/>
      <c r="F397" s="51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</row>
    <row r="398" spans="4:18" x14ac:dyDescent="0.2">
      <c r="D398" s="51"/>
      <c r="E398" s="51"/>
      <c r="F398" s="51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</row>
    <row r="399" spans="4:18" x14ac:dyDescent="0.2">
      <c r="D399" s="51"/>
      <c r="E399" s="51"/>
      <c r="F399" s="51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</row>
    <row r="400" spans="4:18" x14ac:dyDescent="0.2">
      <c r="D400" s="51"/>
      <c r="E400" s="51"/>
      <c r="F400" s="51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</row>
    <row r="401" spans="4:18" x14ac:dyDescent="0.2">
      <c r="D401" s="51"/>
      <c r="E401" s="51"/>
      <c r="F401" s="51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</row>
    <row r="402" spans="4:18" x14ac:dyDescent="0.2">
      <c r="D402" s="51"/>
      <c r="E402" s="51"/>
      <c r="F402" s="51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</row>
    <row r="403" spans="4:18" x14ac:dyDescent="0.2">
      <c r="D403" s="51"/>
      <c r="E403" s="51"/>
      <c r="F403" s="51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</row>
    <row r="404" spans="4:18" x14ac:dyDescent="0.2">
      <c r="D404" s="51"/>
      <c r="E404" s="51"/>
      <c r="F404" s="51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</row>
    <row r="405" spans="4:18" x14ac:dyDescent="0.2">
      <c r="D405" s="51"/>
      <c r="E405" s="51"/>
      <c r="F405" s="51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</row>
    <row r="406" spans="4:18" x14ac:dyDescent="0.2">
      <c r="D406" s="51"/>
      <c r="E406" s="51"/>
      <c r="F406" s="51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</row>
    <row r="407" spans="4:18" x14ac:dyDescent="0.2">
      <c r="D407" s="51"/>
      <c r="E407" s="51"/>
      <c r="F407" s="51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</row>
    <row r="408" spans="4:18" x14ac:dyDescent="0.2">
      <c r="D408" s="51"/>
      <c r="E408" s="51"/>
      <c r="F408" s="51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</row>
    <row r="409" spans="4:18" x14ac:dyDescent="0.2">
      <c r="D409" s="51"/>
      <c r="E409" s="51"/>
      <c r="F409" s="51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</row>
    <row r="410" spans="4:18" x14ac:dyDescent="0.2">
      <c r="D410" s="51"/>
      <c r="E410" s="51"/>
      <c r="F410" s="51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</row>
    <row r="411" spans="4:18" x14ac:dyDescent="0.2">
      <c r="D411" s="51"/>
      <c r="E411" s="51"/>
      <c r="F411" s="51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</row>
    <row r="412" spans="4:18" x14ac:dyDescent="0.2">
      <c r="D412" s="51"/>
      <c r="E412" s="51"/>
      <c r="F412" s="51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</row>
    <row r="413" spans="4:18" x14ac:dyDescent="0.2">
      <c r="D413" s="51"/>
      <c r="E413" s="51"/>
      <c r="F413" s="51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</row>
    <row r="414" spans="4:18" x14ac:dyDescent="0.2">
      <c r="D414" s="51"/>
      <c r="E414" s="51"/>
      <c r="F414" s="51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</row>
    <row r="415" spans="4:18" x14ac:dyDescent="0.2">
      <c r="D415" s="51"/>
      <c r="E415" s="51"/>
      <c r="F415" s="51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</row>
    <row r="416" spans="4:18" x14ac:dyDescent="0.2">
      <c r="D416" s="51"/>
      <c r="E416" s="51"/>
      <c r="F416" s="51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</row>
    <row r="417" spans="4:18" x14ac:dyDescent="0.2">
      <c r="D417" s="51"/>
      <c r="E417" s="51"/>
      <c r="F417" s="51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</row>
    <row r="418" spans="4:18" x14ac:dyDescent="0.2">
      <c r="D418" s="51"/>
      <c r="E418" s="51"/>
      <c r="F418" s="51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</row>
    <row r="419" spans="4:18" x14ac:dyDescent="0.2">
      <c r="D419" s="51"/>
      <c r="E419" s="51"/>
      <c r="F419" s="51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</row>
    <row r="420" spans="4:18" x14ac:dyDescent="0.2">
      <c r="D420" s="51"/>
      <c r="E420" s="51"/>
      <c r="F420" s="51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</row>
    <row r="421" spans="4:18" x14ac:dyDescent="0.2">
      <c r="D421" s="51"/>
      <c r="E421" s="51"/>
      <c r="F421" s="51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</row>
    <row r="422" spans="4:18" x14ac:dyDescent="0.2">
      <c r="D422" s="51"/>
      <c r="E422" s="51"/>
      <c r="F422" s="51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</row>
    <row r="423" spans="4:18" x14ac:dyDescent="0.2">
      <c r="D423" s="51"/>
      <c r="E423" s="51"/>
      <c r="F423" s="51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</row>
    <row r="424" spans="4:18" x14ac:dyDescent="0.2">
      <c r="D424" s="51"/>
      <c r="E424" s="51"/>
      <c r="F424" s="51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</row>
    <row r="425" spans="4:18" x14ac:dyDescent="0.2">
      <c r="D425" s="51"/>
      <c r="E425" s="51"/>
      <c r="F425" s="51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</row>
    <row r="426" spans="4:18" x14ac:dyDescent="0.2">
      <c r="D426" s="51"/>
      <c r="E426" s="51"/>
      <c r="F426" s="51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</row>
    <row r="427" spans="4:18" x14ac:dyDescent="0.2">
      <c r="D427" s="51"/>
      <c r="E427" s="51"/>
      <c r="F427" s="51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</row>
    <row r="428" spans="4:18" x14ac:dyDescent="0.2">
      <c r="D428" s="51"/>
      <c r="E428" s="51"/>
      <c r="F428" s="51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</row>
    <row r="429" spans="4:18" x14ac:dyDescent="0.2">
      <c r="D429" s="51"/>
      <c r="E429" s="51"/>
      <c r="F429" s="51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</row>
    <row r="430" spans="4:18" x14ac:dyDescent="0.2">
      <c r="D430" s="51"/>
      <c r="E430" s="51"/>
      <c r="F430" s="51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</row>
    <row r="431" spans="4:18" x14ac:dyDescent="0.2">
      <c r="D431" s="51"/>
      <c r="E431" s="51"/>
      <c r="F431" s="51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</row>
    <row r="432" spans="4:18" x14ac:dyDescent="0.2">
      <c r="D432" s="51"/>
      <c r="E432" s="51"/>
      <c r="F432" s="51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</row>
    <row r="433" spans="4:18" x14ac:dyDescent="0.2">
      <c r="D433" s="51"/>
      <c r="E433" s="51"/>
      <c r="F433" s="51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</row>
    <row r="434" spans="4:18" x14ac:dyDescent="0.2">
      <c r="D434" s="51"/>
      <c r="E434" s="51"/>
      <c r="F434" s="51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</row>
    <row r="435" spans="4:18" x14ac:dyDescent="0.2">
      <c r="D435" s="51"/>
      <c r="E435" s="51"/>
      <c r="F435" s="51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</row>
    <row r="436" spans="4:18" x14ac:dyDescent="0.2">
      <c r="D436" s="51"/>
      <c r="E436" s="51"/>
      <c r="F436" s="51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</row>
    <row r="437" spans="4:18" x14ac:dyDescent="0.2">
      <c r="D437" s="51"/>
      <c r="E437" s="51"/>
      <c r="F437" s="51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</row>
    <row r="438" spans="4:18" x14ac:dyDescent="0.2">
      <c r="D438" s="51"/>
      <c r="E438" s="51"/>
      <c r="F438" s="51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</row>
    <row r="439" spans="4:18" x14ac:dyDescent="0.2">
      <c r="D439" s="51"/>
      <c r="E439" s="51"/>
      <c r="F439" s="51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</row>
    <row r="440" spans="4:18" x14ac:dyDescent="0.2">
      <c r="D440" s="51"/>
      <c r="E440" s="51"/>
      <c r="F440" s="51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</row>
    <row r="441" spans="4:18" x14ac:dyDescent="0.2">
      <c r="D441" s="51"/>
      <c r="E441" s="51"/>
      <c r="F441" s="51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spans="4:18" x14ac:dyDescent="0.2">
      <c r="D442" s="51"/>
      <c r="E442" s="51"/>
      <c r="F442" s="51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</row>
    <row r="443" spans="4:18" x14ac:dyDescent="0.2">
      <c r="D443" s="51"/>
      <c r="E443" s="51"/>
      <c r="F443" s="51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</row>
    <row r="444" spans="4:18" x14ac:dyDescent="0.2">
      <c r="D444" s="51"/>
      <c r="E444" s="51"/>
      <c r="F444" s="51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</row>
    <row r="445" spans="4:18" x14ac:dyDescent="0.2">
      <c r="D445" s="51"/>
      <c r="E445" s="51"/>
      <c r="F445" s="51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</row>
    <row r="446" spans="4:18" x14ac:dyDescent="0.2">
      <c r="D446" s="51"/>
      <c r="E446" s="51"/>
      <c r="F446" s="51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</row>
    <row r="447" spans="4:18" x14ac:dyDescent="0.2">
      <c r="D447" s="51"/>
      <c r="E447" s="51"/>
      <c r="F447" s="51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</row>
    <row r="448" spans="4:18" x14ac:dyDescent="0.2">
      <c r="D448" s="51"/>
      <c r="E448" s="51"/>
      <c r="F448" s="51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</row>
    <row r="449" spans="4:18" x14ac:dyDescent="0.2">
      <c r="D449" s="51"/>
      <c r="E449" s="51"/>
      <c r="F449" s="51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</row>
    <row r="450" spans="4:18" x14ac:dyDescent="0.2">
      <c r="D450" s="51"/>
      <c r="E450" s="51"/>
      <c r="F450" s="51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</row>
    <row r="451" spans="4:18" x14ac:dyDescent="0.2">
      <c r="D451" s="51"/>
      <c r="E451" s="51"/>
      <c r="F451" s="51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</row>
    <row r="452" spans="4:18" x14ac:dyDescent="0.2">
      <c r="D452" s="51"/>
      <c r="E452" s="51"/>
      <c r="F452" s="51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</row>
    <row r="453" spans="4:18" x14ac:dyDescent="0.2">
      <c r="D453" s="51"/>
      <c r="E453" s="51"/>
      <c r="F453" s="51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</row>
    <row r="454" spans="4:18" x14ac:dyDescent="0.2">
      <c r="D454" s="51"/>
      <c r="E454" s="51"/>
      <c r="F454" s="51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</row>
    <row r="455" spans="4:18" x14ac:dyDescent="0.2">
      <c r="D455" s="51"/>
      <c r="E455" s="51"/>
      <c r="F455" s="51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</row>
    <row r="456" spans="4:18" x14ac:dyDescent="0.2">
      <c r="D456" s="51"/>
      <c r="E456" s="51"/>
      <c r="F456" s="51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</row>
    <row r="457" spans="4:18" x14ac:dyDescent="0.2">
      <c r="D457" s="51"/>
      <c r="E457" s="51"/>
      <c r="F457" s="51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</row>
    <row r="458" spans="4:18" x14ac:dyDescent="0.2">
      <c r="D458" s="51"/>
      <c r="E458" s="51"/>
      <c r="F458" s="51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</row>
    <row r="459" spans="4:18" x14ac:dyDescent="0.2">
      <c r="D459" s="51"/>
      <c r="E459" s="51"/>
      <c r="F459" s="51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</row>
    <row r="460" spans="4:18" x14ac:dyDescent="0.2">
      <c r="D460" s="51"/>
      <c r="E460" s="51"/>
      <c r="F460" s="51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</row>
    <row r="461" spans="4:18" x14ac:dyDescent="0.2">
      <c r="D461" s="51"/>
      <c r="E461" s="51"/>
      <c r="F461" s="51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</row>
    <row r="462" spans="4:18" x14ac:dyDescent="0.2">
      <c r="D462" s="51"/>
      <c r="E462" s="51"/>
      <c r="F462" s="51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</row>
    <row r="463" spans="4:18" x14ac:dyDescent="0.2">
      <c r="D463" s="51"/>
      <c r="E463" s="51"/>
      <c r="F463" s="51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</row>
    <row r="464" spans="4:18" x14ac:dyDescent="0.2">
      <c r="D464" s="51"/>
      <c r="E464" s="51"/>
      <c r="F464" s="51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</row>
    <row r="465" spans="4:18" x14ac:dyDescent="0.2">
      <c r="D465" s="51"/>
      <c r="E465" s="51"/>
      <c r="F465" s="51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</row>
    <row r="466" spans="4:18" x14ac:dyDescent="0.2">
      <c r="D466" s="51"/>
      <c r="E466" s="51"/>
      <c r="F466" s="51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</row>
    <row r="467" spans="4:18" x14ac:dyDescent="0.2">
      <c r="D467" s="51"/>
      <c r="E467" s="51"/>
      <c r="F467" s="51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</row>
    <row r="468" spans="4:18" x14ac:dyDescent="0.2">
      <c r="D468" s="51"/>
      <c r="E468" s="51"/>
      <c r="F468" s="51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</row>
    <row r="469" spans="4:18" x14ac:dyDescent="0.2">
      <c r="D469" s="51"/>
      <c r="E469" s="51"/>
      <c r="F469" s="51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</row>
    <row r="470" spans="4:18" x14ac:dyDescent="0.2">
      <c r="D470" s="51"/>
      <c r="E470" s="51"/>
      <c r="F470" s="51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</row>
    <row r="471" spans="4:18" x14ac:dyDescent="0.2">
      <c r="D471" s="51"/>
      <c r="E471" s="51"/>
      <c r="F471" s="51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</row>
    <row r="472" spans="4:18" x14ac:dyDescent="0.2">
      <c r="D472" s="51"/>
      <c r="E472" s="51"/>
      <c r="F472" s="51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</row>
    <row r="473" spans="4:18" x14ac:dyDescent="0.2">
      <c r="D473" s="51"/>
      <c r="E473" s="51"/>
      <c r="F473" s="51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</row>
    <row r="474" spans="4:18" x14ac:dyDescent="0.2">
      <c r="D474" s="51"/>
      <c r="E474" s="51"/>
      <c r="F474" s="51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</row>
    <row r="475" spans="4:18" x14ac:dyDescent="0.2">
      <c r="D475" s="51"/>
      <c r="E475" s="51"/>
      <c r="F475" s="51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</row>
    <row r="476" spans="4:18" x14ac:dyDescent="0.2">
      <c r="D476" s="51"/>
      <c r="E476" s="51"/>
      <c r="F476" s="51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</row>
    <row r="477" spans="4:18" x14ac:dyDescent="0.2">
      <c r="D477" s="51"/>
      <c r="E477" s="51"/>
      <c r="F477" s="51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</row>
    <row r="478" spans="4:18" x14ac:dyDescent="0.2">
      <c r="D478" s="51"/>
      <c r="E478" s="51"/>
      <c r="F478" s="51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</row>
    <row r="479" spans="4:18" x14ac:dyDescent="0.2">
      <c r="D479" s="51"/>
      <c r="E479" s="51"/>
      <c r="F479" s="51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</row>
    <row r="480" spans="4:18" x14ac:dyDescent="0.2">
      <c r="D480" s="51"/>
      <c r="E480" s="51"/>
      <c r="F480" s="51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</row>
    <row r="481" spans="4:18" x14ac:dyDescent="0.2">
      <c r="D481" s="51"/>
      <c r="E481" s="51"/>
      <c r="F481" s="51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</row>
    <row r="482" spans="4:18" x14ac:dyDescent="0.2">
      <c r="D482" s="51"/>
      <c r="E482" s="51"/>
      <c r="F482" s="51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</row>
    <row r="483" spans="4:18" x14ac:dyDescent="0.2">
      <c r="D483" s="51"/>
      <c r="E483" s="51"/>
      <c r="F483" s="51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</row>
    <row r="484" spans="4:18" x14ac:dyDescent="0.2">
      <c r="D484" s="51"/>
      <c r="E484" s="51"/>
      <c r="F484" s="51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</row>
    <row r="485" spans="4:18" x14ac:dyDescent="0.2">
      <c r="D485" s="51"/>
      <c r="E485" s="51"/>
      <c r="F485" s="51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</row>
    <row r="486" spans="4:18" x14ac:dyDescent="0.2">
      <c r="D486" s="51"/>
      <c r="E486" s="51"/>
      <c r="F486" s="51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</row>
    <row r="487" spans="4:18" x14ac:dyDescent="0.2">
      <c r="D487" s="51"/>
      <c r="E487" s="51"/>
      <c r="F487" s="51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</row>
    <row r="488" spans="4:18" x14ac:dyDescent="0.2">
      <c r="D488" s="51"/>
      <c r="E488" s="51"/>
      <c r="F488" s="51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</row>
    <row r="489" spans="4:18" x14ac:dyDescent="0.2">
      <c r="D489" s="51"/>
      <c r="E489" s="51"/>
      <c r="F489" s="51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</row>
    <row r="490" spans="4:18" x14ac:dyDescent="0.2">
      <c r="D490" s="51"/>
      <c r="E490" s="51"/>
      <c r="F490" s="51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</row>
    <row r="491" spans="4:18" x14ac:dyDescent="0.2">
      <c r="D491" s="51"/>
      <c r="E491" s="51"/>
      <c r="F491" s="51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</row>
    <row r="492" spans="4:18" x14ac:dyDescent="0.2">
      <c r="D492" s="51"/>
      <c r="E492" s="51"/>
      <c r="F492" s="51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</row>
    <row r="493" spans="4:18" x14ac:dyDescent="0.2">
      <c r="D493" s="51"/>
      <c r="E493" s="51"/>
      <c r="F493" s="51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</row>
    <row r="494" spans="4:18" x14ac:dyDescent="0.2">
      <c r="D494" s="51"/>
      <c r="E494" s="51"/>
      <c r="F494" s="51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</row>
    <row r="495" spans="4:18" x14ac:dyDescent="0.2">
      <c r="D495" s="51"/>
      <c r="E495" s="51"/>
      <c r="F495" s="51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</row>
    <row r="496" spans="4:18" x14ac:dyDescent="0.2">
      <c r="D496" s="51"/>
      <c r="E496" s="51"/>
      <c r="F496" s="51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</row>
    <row r="497" spans="4:18" x14ac:dyDescent="0.2">
      <c r="D497" s="51"/>
      <c r="E497" s="51"/>
      <c r="F497" s="51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</row>
    <row r="498" spans="4:18" x14ac:dyDescent="0.2">
      <c r="D498" s="51"/>
      <c r="E498" s="51"/>
      <c r="F498" s="51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</row>
    <row r="499" spans="4:18" x14ac:dyDescent="0.2">
      <c r="D499" s="51"/>
      <c r="E499" s="51"/>
      <c r="F499" s="51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</row>
    <row r="500" spans="4:18" x14ac:dyDescent="0.2">
      <c r="D500" s="51"/>
      <c r="E500" s="51"/>
      <c r="F500" s="51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</row>
    <row r="501" spans="4:18" x14ac:dyDescent="0.2">
      <c r="D501" s="51"/>
      <c r="E501" s="51"/>
      <c r="F501" s="51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</row>
    <row r="502" spans="4:18" x14ac:dyDescent="0.2">
      <c r="D502" s="51"/>
      <c r="E502" s="51"/>
      <c r="F502" s="51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</row>
    <row r="503" spans="4:18" x14ac:dyDescent="0.2">
      <c r="D503" s="51"/>
      <c r="E503" s="51"/>
      <c r="F503" s="51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</row>
    <row r="504" spans="4:18" x14ac:dyDescent="0.2">
      <c r="D504" s="51"/>
      <c r="E504" s="51"/>
      <c r="F504" s="51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</row>
    <row r="505" spans="4:18" x14ac:dyDescent="0.2">
      <c r="D505" s="51"/>
      <c r="E505" s="51"/>
      <c r="F505" s="51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</row>
    <row r="506" spans="4:18" x14ac:dyDescent="0.2">
      <c r="D506" s="51"/>
      <c r="E506" s="51"/>
      <c r="F506" s="51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</row>
    <row r="507" spans="4:18" x14ac:dyDescent="0.2">
      <c r="D507" s="51"/>
      <c r="E507" s="51"/>
      <c r="F507" s="51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</row>
    <row r="508" spans="4:18" x14ac:dyDescent="0.2">
      <c r="D508" s="51"/>
      <c r="E508" s="51"/>
      <c r="F508" s="51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</row>
    <row r="509" spans="4:18" x14ac:dyDescent="0.2">
      <c r="D509" s="51"/>
      <c r="E509" s="51"/>
      <c r="F509" s="51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</row>
    <row r="510" spans="4:18" x14ac:dyDescent="0.2">
      <c r="D510" s="51"/>
      <c r="E510" s="51"/>
      <c r="F510" s="51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</row>
    <row r="511" spans="4:18" x14ac:dyDescent="0.2">
      <c r="D511" s="51"/>
      <c r="E511" s="51"/>
      <c r="F511" s="51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</row>
    <row r="512" spans="4:18" x14ac:dyDescent="0.2">
      <c r="D512" s="51"/>
      <c r="E512" s="51"/>
      <c r="F512" s="51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</row>
    <row r="513" spans="4:18" x14ac:dyDescent="0.2">
      <c r="D513" s="51"/>
      <c r="E513" s="51"/>
      <c r="F513" s="51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</row>
    <row r="514" spans="4:18" x14ac:dyDescent="0.2">
      <c r="D514" s="51"/>
      <c r="E514" s="51"/>
      <c r="F514" s="51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</row>
    <row r="515" spans="4:18" x14ac:dyDescent="0.2">
      <c r="D515" s="51"/>
      <c r="E515" s="51"/>
      <c r="F515" s="51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</row>
    <row r="516" spans="4:18" x14ac:dyDescent="0.2">
      <c r="D516" s="51"/>
      <c r="E516" s="51"/>
      <c r="F516" s="51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</row>
    <row r="517" spans="4:18" x14ac:dyDescent="0.2">
      <c r="D517" s="51"/>
      <c r="E517" s="51"/>
      <c r="F517" s="51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</row>
    <row r="518" spans="4:18" x14ac:dyDescent="0.2">
      <c r="D518" s="51"/>
      <c r="E518" s="51"/>
      <c r="F518" s="51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</row>
    <row r="519" spans="4:18" x14ac:dyDescent="0.2">
      <c r="D519" s="51"/>
      <c r="E519" s="51"/>
      <c r="F519" s="51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</row>
    <row r="520" spans="4:18" x14ac:dyDescent="0.2">
      <c r="D520" s="51"/>
      <c r="E520" s="51"/>
      <c r="F520" s="51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</row>
    <row r="521" spans="4:18" x14ac:dyDescent="0.2">
      <c r="D521" s="51"/>
      <c r="E521" s="51"/>
      <c r="F521" s="51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</row>
    <row r="522" spans="4:18" x14ac:dyDescent="0.2">
      <c r="D522" s="51"/>
      <c r="E522" s="51"/>
      <c r="F522" s="51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</row>
    <row r="523" spans="4:18" x14ac:dyDescent="0.2">
      <c r="D523" s="51"/>
      <c r="E523" s="51"/>
      <c r="F523" s="51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</row>
    <row r="524" spans="4:18" x14ac:dyDescent="0.2">
      <c r="D524" s="51"/>
      <c r="E524" s="51"/>
      <c r="F524" s="51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</row>
    <row r="525" spans="4:18" x14ac:dyDescent="0.2">
      <c r="D525" s="51"/>
      <c r="E525" s="51"/>
      <c r="F525" s="51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</row>
    <row r="526" spans="4:18" x14ac:dyDescent="0.2">
      <c r="D526" s="51"/>
      <c r="E526" s="51"/>
      <c r="F526" s="51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</row>
    <row r="527" spans="4:18" x14ac:dyDescent="0.2">
      <c r="D527" s="51"/>
      <c r="E527" s="51"/>
      <c r="F527" s="51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</row>
    <row r="528" spans="4:18" x14ac:dyDescent="0.2">
      <c r="D528" s="51"/>
      <c r="E528" s="51"/>
      <c r="F528" s="51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</row>
    <row r="529" spans="4:18" x14ac:dyDescent="0.2">
      <c r="D529" s="51"/>
      <c r="E529" s="51"/>
      <c r="F529" s="51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</row>
    <row r="530" spans="4:18" x14ac:dyDescent="0.2">
      <c r="D530" s="51"/>
      <c r="E530" s="51"/>
      <c r="F530" s="51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</row>
    <row r="531" spans="4:18" x14ac:dyDescent="0.2">
      <c r="D531" s="51"/>
      <c r="E531" s="51"/>
      <c r="F531" s="51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</row>
  </sheetData>
  <mergeCells count="6">
    <mergeCell ref="C4:C6"/>
    <mergeCell ref="M4:O5"/>
    <mergeCell ref="P4:R5"/>
    <mergeCell ref="D4:F5"/>
    <mergeCell ref="G4:I5"/>
    <mergeCell ref="J4:L5"/>
  </mergeCells>
  <printOptions horizontalCentered="1" gridLines="1"/>
  <pageMargins left="0" right="0" top="0" bottom="0" header="0.19685039370078741" footer="0"/>
  <pageSetup paperSize="9" scale="70" orientation="portrait" r:id="rId1"/>
  <headerFooter alignWithMargins="0">
    <oddHeader>&amp;L&amp;8&amp;D&amp;T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Гос.бюджет (кор)</vt:lpstr>
      <vt:lpstr>'Гос.бюджет (кор)'!Заголовки_для_печати</vt:lpstr>
      <vt:lpstr>'Гос.бюджет (кор)'!Область_печати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Мирлан Султаналиев</dc:creator>
  <cp:lastModifiedBy>corrector</cp:lastModifiedBy>
  <dcterms:created xsi:type="dcterms:W3CDTF">2015-01-22T05:37:23Z</dcterms:created>
  <dcterms:modified xsi:type="dcterms:W3CDTF">2015-01-23T06:21:18Z</dcterms:modified>
</cp:coreProperties>
</file>